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indaV\Desktop\30.09.2021. Domes sēde\"/>
    </mc:Choice>
  </mc:AlternateContent>
  <xr:revisionPtr revIDLastSave="0" documentId="8_{CAB4C5A7-533E-4236-B7FC-DA6F5635A315}" xr6:coauthVersionLast="47" xr6:coauthVersionMax="47" xr10:uidLastSave="{00000000-0000-0000-0000-000000000000}"/>
  <bookViews>
    <workbookView xWindow="-120" yWindow="-120" windowWidth="29040" windowHeight="15840" xr2:uid="{00000000-000D-0000-FFFF-FFFF00000000}"/>
  </bookViews>
  <sheets>
    <sheet name="2021.sept. LĒMUMAM" sheetId="4"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7" i="4" l="1"/>
  <c r="L198" i="4"/>
  <c r="L199" i="4"/>
  <c r="L200" i="4"/>
  <c r="L190" i="4"/>
  <c r="L191" i="4"/>
  <c r="L192" i="4"/>
  <c r="L193" i="4"/>
  <c r="L184" i="4"/>
  <c r="L185" i="4"/>
  <c r="L178" i="4"/>
  <c r="L179" i="4"/>
  <c r="L177" i="4"/>
  <c r="L168" i="4"/>
  <c r="L169" i="4"/>
  <c r="L170" i="4"/>
  <c r="L171" i="4"/>
  <c r="L172" i="4"/>
  <c r="L173" i="4"/>
  <c r="L174" i="4"/>
  <c r="L160" i="4"/>
  <c r="L161" i="4"/>
  <c r="L162" i="4"/>
  <c r="L163" i="4"/>
  <c r="L164" i="4"/>
  <c r="L152" i="4"/>
  <c r="L153" i="4"/>
  <c r="L154" i="4"/>
  <c r="L155" i="4"/>
  <c r="L156" i="4"/>
  <c r="L148" i="4"/>
  <c r="L144" i="4"/>
  <c r="L138" i="4"/>
  <c r="L139" i="4"/>
  <c r="L140" i="4"/>
  <c r="L132" i="4"/>
  <c r="L133" i="4"/>
  <c r="L134" i="4"/>
  <c r="L124" i="4"/>
  <c r="L125" i="4"/>
  <c r="L126" i="4"/>
  <c r="L127" i="4"/>
  <c r="L128" i="4"/>
  <c r="L120" i="4"/>
  <c r="L114" i="4"/>
  <c r="L115" i="4"/>
  <c r="L116" i="4"/>
  <c r="L107" i="4"/>
  <c r="L108" i="4"/>
  <c r="L109" i="4"/>
  <c r="L110" i="4"/>
  <c r="L101" i="4"/>
  <c r="L102" i="4"/>
  <c r="L103" i="4"/>
  <c r="L96" i="4"/>
  <c r="L97" i="4"/>
  <c r="L90" i="4"/>
  <c r="L91" i="4"/>
  <c r="L92" i="4"/>
  <c r="L85" i="4"/>
  <c r="L86" i="4"/>
  <c r="L80" i="4"/>
  <c r="L81" i="4"/>
  <c r="L72" i="4"/>
  <c r="L73" i="4"/>
  <c r="L74" i="4"/>
  <c r="L75" i="4"/>
  <c r="L76" i="4"/>
  <c r="L64" i="4"/>
  <c r="L65" i="4"/>
  <c r="L66" i="4"/>
  <c r="L67" i="4"/>
  <c r="L68" i="4"/>
  <c r="L59" i="4"/>
  <c r="L60" i="4"/>
  <c r="L53" i="4"/>
  <c r="L54" i="4"/>
  <c r="L55" i="4"/>
  <c r="L47" i="4"/>
  <c r="L48" i="4"/>
  <c r="L49" i="4"/>
  <c r="L39" i="4"/>
  <c r="L40" i="4"/>
  <c r="L41" i="4"/>
  <c r="L42" i="4"/>
  <c r="L43" i="4"/>
  <c r="L28" i="4"/>
  <c r="L29" i="4"/>
  <c r="L30" i="4"/>
  <c r="L18" i="4"/>
  <c r="L19" i="4"/>
  <c r="L20" i="4"/>
  <c r="L11" i="4"/>
  <c r="L12" i="4"/>
  <c r="L13" i="4"/>
  <c r="L14" i="4"/>
  <c r="L143" i="4" l="1"/>
  <c r="Q174" i="4"/>
  <c r="J201" i="4" l="1"/>
  <c r="L196" i="4"/>
  <c r="J194" i="4"/>
  <c r="L189" i="4"/>
  <c r="J187" i="4"/>
  <c r="L183" i="4"/>
  <c r="L34" i="4"/>
  <c r="J181" i="4"/>
  <c r="J175" i="4"/>
  <c r="L167" i="4"/>
  <c r="J165" i="4"/>
  <c r="L159" i="4"/>
  <c r="J157" i="4"/>
  <c r="L151" i="4"/>
  <c r="J141" i="4"/>
  <c r="L137" i="4"/>
  <c r="J129" i="4"/>
  <c r="L123" i="4"/>
  <c r="J117" i="4"/>
  <c r="L113" i="4"/>
  <c r="J104" i="4"/>
  <c r="L100" i="4"/>
  <c r="J93" i="4"/>
  <c r="L89" i="4"/>
  <c r="J82" i="4"/>
  <c r="L79" i="4"/>
  <c r="J69" i="4"/>
  <c r="L63" i="4"/>
  <c r="J56" i="4"/>
  <c r="L52" i="4"/>
  <c r="J44" i="4"/>
  <c r="L38" i="4"/>
  <c r="J31" i="4"/>
  <c r="L27" i="4"/>
  <c r="J21" i="4"/>
  <c r="L17" i="4"/>
  <c r="J149" i="4"/>
  <c r="L147" i="4"/>
  <c r="J145" i="4"/>
  <c r="L145" i="4"/>
  <c r="M145" i="4" s="1"/>
  <c r="N145" i="4" s="1"/>
  <c r="J135" i="4"/>
  <c r="L131" i="4"/>
  <c r="J121" i="4"/>
  <c r="L119" i="4"/>
  <c r="J111" i="4"/>
  <c r="L106" i="4"/>
  <c r="J98" i="4"/>
  <c r="L95" i="4"/>
  <c r="J87" i="4"/>
  <c r="L84" i="4"/>
  <c r="J77" i="4"/>
  <c r="L71" i="4"/>
  <c r="J61" i="4"/>
  <c r="L58" i="4"/>
  <c r="J50" i="4"/>
  <c r="L46" i="4"/>
  <c r="I46" i="4"/>
  <c r="J36" i="4"/>
  <c r="L35" i="4"/>
  <c r="L33" i="4"/>
  <c r="L24" i="4"/>
  <c r="L23" i="4"/>
  <c r="J25" i="4"/>
  <c r="L10" i="4"/>
  <c r="J15" i="4"/>
  <c r="O203" i="4"/>
  <c r="P201" i="4"/>
  <c r="Q201" i="4" s="1"/>
  <c r="G201" i="4"/>
  <c r="D201" i="4"/>
  <c r="I200" i="4"/>
  <c r="F200" i="4"/>
  <c r="I199" i="4"/>
  <c r="F199" i="4"/>
  <c r="I198" i="4"/>
  <c r="F198" i="4"/>
  <c r="I197" i="4"/>
  <c r="F197" i="4"/>
  <c r="I196" i="4"/>
  <c r="F196" i="4"/>
  <c r="P194" i="4"/>
  <c r="Q194" i="4" s="1"/>
  <c r="G194" i="4"/>
  <c r="D194" i="4"/>
  <c r="I193" i="4"/>
  <c r="F193" i="4"/>
  <c r="I192" i="4"/>
  <c r="F192" i="4"/>
  <c r="I191" i="4"/>
  <c r="F191" i="4"/>
  <c r="I190" i="4"/>
  <c r="F190" i="4"/>
  <c r="I189" i="4"/>
  <c r="F189" i="4"/>
  <c r="P187" i="4"/>
  <c r="Q187" i="4" s="1"/>
  <c r="G187" i="4"/>
  <c r="D187" i="4"/>
  <c r="I185" i="4"/>
  <c r="F185" i="4"/>
  <c r="I184" i="4"/>
  <c r="F184" i="4"/>
  <c r="I183" i="4"/>
  <c r="F183" i="4"/>
  <c r="P181" i="4"/>
  <c r="Q181" i="4" s="1"/>
  <c r="G181" i="4"/>
  <c r="D181" i="4"/>
  <c r="I179" i="4"/>
  <c r="F179" i="4"/>
  <c r="I178" i="4"/>
  <c r="F178" i="4"/>
  <c r="I177" i="4"/>
  <c r="F177" i="4"/>
  <c r="P175" i="4"/>
  <c r="Q175" i="4" s="1"/>
  <c r="G175" i="4"/>
  <c r="D175" i="4"/>
  <c r="I174" i="4"/>
  <c r="F174" i="4"/>
  <c r="I173" i="4"/>
  <c r="F173" i="4"/>
  <c r="I172" i="4"/>
  <c r="F172" i="4"/>
  <c r="I171" i="4"/>
  <c r="F171" i="4"/>
  <c r="I170" i="4"/>
  <c r="F170" i="4"/>
  <c r="I169" i="4"/>
  <c r="F169" i="4"/>
  <c r="I168" i="4"/>
  <c r="F168" i="4"/>
  <c r="I167" i="4"/>
  <c r="F167" i="4"/>
  <c r="P165" i="4"/>
  <c r="Q165" i="4" s="1"/>
  <c r="G165" i="4"/>
  <c r="D165" i="4"/>
  <c r="I164" i="4"/>
  <c r="F164" i="4"/>
  <c r="I163" i="4"/>
  <c r="F163" i="4"/>
  <c r="I162" i="4"/>
  <c r="F162" i="4"/>
  <c r="I161" i="4"/>
  <c r="F161" i="4"/>
  <c r="I160" i="4"/>
  <c r="F160" i="4"/>
  <c r="I159" i="4"/>
  <c r="F159" i="4"/>
  <c r="P157" i="4"/>
  <c r="Q157" i="4" s="1"/>
  <c r="G157" i="4"/>
  <c r="D157" i="4"/>
  <c r="I156" i="4"/>
  <c r="F156" i="4"/>
  <c r="I155" i="4"/>
  <c r="F155" i="4"/>
  <c r="I154" i="4"/>
  <c r="F154" i="4"/>
  <c r="I153" i="4"/>
  <c r="F153" i="4"/>
  <c r="I152" i="4"/>
  <c r="F152" i="4"/>
  <c r="I151" i="4"/>
  <c r="F151" i="4"/>
  <c r="P149" i="4"/>
  <c r="Q149" i="4" s="1"/>
  <c r="G149" i="4"/>
  <c r="D149" i="4"/>
  <c r="I148" i="4"/>
  <c r="F148" i="4"/>
  <c r="I147" i="4"/>
  <c r="F147" i="4"/>
  <c r="P145" i="4"/>
  <c r="Q145" i="4" s="1"/>
  <c r="G145" i="4"/>
  <c r="D145" i="4"/>
  <c r="I144" i="4"/>
  <c r="F144" i="4"/>
  <c r="I143" i="4"/>
  <c r="F143" i="4"/>
  <c r="P141" i="4"/>
  <c r="Q141" i="4" s="1"/>
  <c r="G141" i="4"/>
  <c r="D141" i="4"/>
  <c r="I140" i="4"/>
  <c r="F140" i="4"/>
  <c r="I139" i="4"/>
  <c r="F139" i="4"/>
  <c r="I138" i="4"/>
  <c r="F138" i="4"/>
  <c r="I137" i="4"/>
  <c r="P135" i="4"/>
  <c r="Q135" i="4" s="1"/>
  <c r="G135" i="4"/>
  <c r="D135" i="4"/>
  <c r="I134" i="4"/>
  <c r="F134" i="4"/>
  <c r="I133" i="4"/>
  <c r="F133" i="4"/>
  <c r="I132" i="4"/>
  <c r="I131" i="4"/>
  <c r="F131" i="4"/>
  <c r="P129" i="4"/>
  <c r="Q129" i="4" s="1"/>
  <c r="G129" i="4"/>
  <c r="D129" i="4"/>
  <c r="I128" i="4"/>
  <c r="F128" i="4"/>
  <c r="I127" i="4"/>
  <c r="F127" i="4"/>
  <c r="I126" i="4"/>
  <c r="F126" i="4"/>
  <c r="I125" i="4"/>
  <c r="F125" i="4"/>
  <c r="I124" i="4"/>
  <c r="F124" i="4"/>
  <c r="I123" i="4"/>
  <c r="F123" i="4"/>
  <c r="P121" i="4"/>
  <c r="Q121" i="4" s="1"/>
  <c r="G121" i="4"/>
  <c r="D121" i="4"/>
  <c r="I120" i="4"/>
  <c r="F120" i="4"/>
  <c r="I119" i="4"/>
  <c r="F119" i="4"/>
  <c r="P117" i="4"/>
  <c r="Q117" i="4" s="1"/>
  <c r="G117" i="4"/>
  <c r="D117" i="4"/>
  <c r="I116" i="4"/>
  <c r="F116" i="4"/>
  <c r="I115" i="4"/>
  <c r="F115" i="4"/>
  <c r="I114" i="4"/>
  <c r="F114" i="4"/>
  <c r="I113" i="4"/>
  <c r="F113" i="4"/>
  <c r="P111" i="4"/>
  <c r="Q111" i="4" s="1"/>
  <c r="G111" i="4"/>
  <c r="D111" i="4"/>
  <c r="I110" i="4"/>
  <c r="F110" i="4"/>
  <c r="I109" i="4"/>
  <c r="F109" i="4"/>
  <c r="I108" i="4"/>
  <c r="F108" i="4"/>
  <c r="I107" i="4"/>
  <c r="F107" i="4"/>
  <c r="I106" i="4"/>
  <c r="F106" i="4"/>
  <c r="P104" i="4"/>
  <c r="Q104" i="4" s="1"/>
  <c r="G104" i="4"/>
  <c r="D104" i="4"/>
  <c r="I103" i="4"/>
  <c r="F103" i="4"/>
  <c r="I102" i="4"/>
  <c r="F102" i="4"/>
  <c r="I101" i="4"/>
  <c r="F101" i="4"/>
  <c r="I100" i="4"/>
  <c r="F100" i="4"/>
  <c r="P98" i="4"/>
  <c r="Q98" i="4" s="1"/>
  <c r="G98" i="4"/>
  <c r="D98" i="4"/>
  <c r="I97" i="4"/>
  <c r="F97" i="4"/>
  <c r="I96" i="4"/>
  <c r="F96" i="4"/>
  <c r="I95" i="4"/>
  <c r="F95" i="4"/>
  <c r="P93" i="4"/>
  <c r="Q93" i="4" s="1"/>
  <c r="G93" i="4"/>
  <c r="D93" i="4"/>
  <c r="I92" i="4"/>
  <c r="F92" i="4"/>
  <c r="I91" i="4"/>
  <c r="F91" i="4"/>
  <c r="I90" i="4"/>
  <c r="F90" i="4"/>
  <c r="I89" i="4"/>
  <c r="F89" i="4"/>
  <c r="P87" i="4"/>
  <c r="Q87" i="4" s="1"/>
  <c r="G87" i="4"/>
  <c r="D87" i="4"/>
  <c r="I86" i="4"/>
  <c r="F86" i="4"/>
  <c r="I85" i="4"/>
  <c r="F85" i="4"/>
  <c r="P82" i="4"/>
  <c r="Q82" i="4" s="1"/>
  <c r="G82" i="4"/>
  <c r="D82" i="4"/>
  <c r="I81" i="4"/>
  <c r="F81" i="4"/>
  <c r="I80" i="4"/>
  <c r="F80" i="4"/>
  <c r="I79" i="4"/>
  <c r="F79" i="4"/>
  <c r="P77" i="4"/>
  <c r="Q77" i="4" s="1"/>
  <c r="G77" i="4"/>
  <c r="D77" i="4"/>
  <c r="I76" i="4"/>
  <c r="F76" i="4"/>
  <c r="I75" i="4"/>
  <c r="F75" i="4"/>
  <c r="I74" i="4"/>
  <c r="F74" i="4"/>
  <c r="I73" i="4"/>
  <c r="F73" i="4"/>
  <c r="I72" i="4"/>
  <c r="F72" i="4"/>
  <c r="I71" i="4"/>
  <c r="F71" i="4"/>
  <c r="P69" i="4"/>
  <c r="Q69" i="4" s="1"/>
  <c r="G69" i="4"/>
  <c r="D69" i="4"/>
  <c r="I68" i="4"/>
  <c r="F68" i="4"/>
  <c r="I67" i="4"/>
  <c r="F67" i="4"/>
  <c r="I66" i="4"/>
  <c r="F66" i="4"/>
  <c r="I65" i="4"/>
  <c r="F65" i="4"/>
  <c r="I64" i="4"/>
  <c r="F64" i="4"/>
  <c r="I63" i="4"/>
  <c r="F63" i="4"/>
  <c r="P61" i="4"/>
  <c r="Q61" i="4" s="1"/>
  <c r="G61" i="4"/>
  <c r="D61" i="4"/>
  <c r="I60" i="4"/>
  <c r="F60" i="4"/>
  <c r="I59" i="4"/>
  <c r="F59" i="4"/>
  <c r="I58" i="4"/>
  <c r="F58" i="4"/>
  <c r="P56" i="4"/>
  <c r="Q56" i="4" s="1"/>
  <c r="G56" i="4"/>
  <c r="D56" i="4"/>
  <c r="I55" i="4"/>
  <c r="F55" i="4"/>
  <c r="I54" i="4"/>
  <c r="F54" i="4"/>
  <c r="I53" i="4"/>
  <c r="F53" i="4"/>
  <c r="I52" i="4"/>
  <c r="F52" i="4"/>
  <c r="P50" i="4"/>
  <c r="Q50" i="4" s="1"/>
  <c r="G50" i="4"/>
  <c r="D50" i="4"/>
  <c r="I49" i="4"/>
  <c r="F49" i="4"/>
  <c r="I48" i="4"/>
  <c r="F48" i="4"/>
  <c r="I47" i="4"/>
  <c r="F47" i="4"/>
  <c r="P44" i="4"/>
  <c r="Q44" i="4" s="1"/>
  <c r="G44" i="4"/>
  <c r="D44" i="4"/>
  <c r="I43" i="4"/>
  <c r="F43" i="4"/>
  <c r="I42" i="4"/>
  <c r="F42" i="4"/>
  <c r="I41" i="4"/>
  <c r="F41" i="4"/>
  <c r="I40" i="4"/>
  <c r="F40" i="4"/>
  <c r="I39" i="4"/>
  <c r="F39" i="4"/>
  <c r="I38" i="4"/>
  <c r="F38" i="4"/>
  <c r="P36" i="4"/>
  <c r="Q36" i="4" s="1"/>
  <c r="G36" i="4"/>
  <c r="D36" i="4"/>
  <c r="I35" i="4"/>
  <c r="I33" i="4"/>
  <c r="F33" i="4"/>
  <c r="F36" i="4" s="1"/>
  <c r="P31" i="4"/>
  <c r="Q31" i="4" s="1"/>
  <c r="G31" i="4"/>
  <c r="D31" i="4"/>
  <c r="I30" i="4"/>
  <c r="F30" i="4"/>
  <c r="I29" i="4"/>
  <c r="F29" i="4"/>
  <c r="I28" i="4"/>
  <c r="F28" i="4"/>
  <c r="I27" i="4"/>
  <c r="F27" i="4"/>
  <c r="P25" i="4"/>
  <c r="Q25" i="4" s="1"/>
  <c r="G25" i="4"/>
  <c r="D25" i="4"/>
  <c r="I24" i="4"/>
  <c r="I23" i="4"/>
  <c r="F23" i="4"/>
  <c r="F25" i="4" s="1"/>
  <c r="P21" i="4"/>
  <c r="Q21" i="4" s="1"/>
  <c r="G21" i="4"/>
  <c r="D21" i="4"/>
  <c r="I20" i="4"/>
  <c r="F20" i="4"/>
  <c r="I19" i="4"/>
  <c r="F19" i="4"/>
  <c r="I18" i="4"/>
  <c r="F18" i="4"/>
  <c r="I17" i="4"/>
  <c r="F17" i="4"/>
  <c r="P15" i="4"/>
  <c r="Q15" i="4" s="1"/>
  <c r="G15" i="4"/>
  <c r="D15" i="4"/>
  <c r="I14" i="4"/>
  <c r="I13" i="4"/>
  <c r="F13" i="4"/>
  <c r="I12" i="4"/>
  <c r="F12" i="4"/>
  <c r="I11" i="4"/>
  <c r="F11" i="4"/>
  <c r="I10" i="4"/>
  <c r="F10" i="4"/>
  <c r="F61" i="4" l="1"/>
  <c r="F111" i="4"/>
  <c r="F121" i="4"/>
  <c r="F157" i="4"/>
  <c r="F141" i="4"/>
  <c r="F165" i="4"/>
  <c r="F50" i="4"/>
  <c r="F82" i="4"/>
  <c r="F98" i="4"/>
  <c r="F149" i="4"/>
  <c r="I61" i="4"/>
  <c r="F77" i="4"/>
  <c r="F87" i="4"/>
  <c r="F135" i="4"/>
  <c r="F69" i="4"/>
  <c r="F104" i="4"/>
  <c r="F129" i="4"/>
  <c r="F145" i="4"/>
  <c r="F175" i="4"/>
  <c r="I145" i="4"/>
  <c r="I82" i="4"/>
  <c r="I117" i="4"/>
  <c r="I141" i="4"/>
  <c r="I165" i="4"/>
  <c r="F187" i="4"/>
  <c r="I129" i="4"/>
  <c r="F117" i="4"/>
  <c r="F181" i="4"/>
  <c r="F194" i="4"/>
  <c r="I44" i="4"/>
  <c r="F44" i="4"/>
  <c r="F93" i="4"/>
  <c r="I98" i="4"/>
  <c r="I181" i="4"/>
  <c r="I194" i="4"/>
  <c r="L201" i="4"/>
  <c r="M201" i="4" s="1"/>
  <c r="L194" i="4"/>
  <c r="M194" i="4" s="1"/>
  <c r="L181" i="4"/>
  <c r="M181" i="4" s="1"/>
  <c r="N181" i="4" s="1"/>
  <c r="S181" i="4" s="1"/>
  <c r="L187" i="4"/>
  <c r="M187" i="4" s="1"/>
  <c r="F21" i="4"/>
  <c r="L175" i="4"/>
  <c r="M175" i="4" s="1"/>
  <c r="L165" i="4"/>
  <c r="M165" i="4" s="1"/>
  <c r="R165" i="4" s="1"/>
  <c r="L157" i="4"/>
  <c r="M157" i="4" s="1"/>
  <c r="R157" i="4" s="1"/>
  <c r="L141" i="4"/>
  <c r="M141" i="4" s="1"/>
  <c r="L129" i="4"/>
  <c r="M129" i="4" s="1"/>
  <c r="N129" i="4" s="1"/>
  <c r="S129" i="4" s="1"/>
  <c r="L117" i="4"/>
  <c r="M117" i="4" s="1"/>
  <c r="L104" i="4"/>
  <c r="M104" i="4" s="1"/>
  <c r="R104" i="4" s="1"/>
  <c r="L93" i="4"/>
  <c r="M93" i="4" s="1"/>
  <c r="R93" i="4" s="1"/>
  <c r="L82" i="4"/>
  <c r="M82" i="4" s="1"/>
  <c r="R82" i="4" s="1"/>
  <c r="L69" i="4"/>
  <c r="M69" i="4" s="1"/>
  <c r="N69" i="4" s="1"/>
  <c r="S69" i="4" s="1"/>
  <c r="L56" i="4"/>
  <c r="M56" i="4" s="1"/>
  <c r="N56" i="4" s="1"/>
  <c r="S56" i="4" s="1"/>
  <c r="L44" i="4"/>
  <c r="M44" i="4" s="1"/>
  <c r="L31" i="4"/>
  <c r="M31" i="4" s="1"/>
  <c r="L21" i="4"/>
  <c r="M21" i="4" s="1"/>
  <c r="L149" i="4"/>
  <c r="M149" i="4" s="1"/>
  <c r="R149" i="4" s="1"/>
  <c r="L135" i="4"/>
  <c r="M135" i="4" s="1"/>
  <c r="L121" i="4"/>
  <c r="M121" i="4" s="1"/>
  <c r="N121" i="4" s="1"/>
  <c r="S121" i="4" s="1"/>
  <c r="L111" i="4"/>
  <c r="M111" i="4" s="1"/>
  <c r="L98" i="4"/>
  <c r="M98" i="4" s="1"/>
  <c r="N98" i="4" s="1"/>
  <c r="S98" i="4" s="1"/>
  <c r="L87" i="4"/>
  <c r="M87" i="4" s="1"/>
  <c r="N87" i="4" s="1"/>
  <c r="F15" i="4"/>
  <c r="F56" i="4"/>
  <c r="L77" i="4"/>
  <c r="M77" i="4" s="1"/>
  <c r="L61" i="4"/>
  <c r="M61" i="4" s="1"/>
  <c r="L50" i="4"/>
  <c r="M50" i="4" s="1"/>
  <c r="I15" i="4"/>
  <c r="I31" i="4"/>
  <c r="L36" i="4"/>
  <c r="M36" i="4" s="1"/>
  <c r="R36" i="4" s="1"/>
  <c r="I25" i="4"/>
  <c r="I50" i="4"/>
  <c r="I56" i="4"/>
  <c r="I77" i="4"/>
  <c r="I93" i="4"/>
  <c r="I157" i="4"/>
  <c r="I175" i="4"/>
  <c r="I187" i="4"/>
  <c r="F201" i="4"/>
  <c r="I21" i="4"/>
  <c r="F31" i="4"/>
  <c r="I69" i="4"/>
  <c r="I87" i="4"/>
  <c r="I104" i="4"/>
  <c r="I111" i="4"/>
  <c r="I121" i="4"/>
  <c r="I149" i="4"/>
  <c r="I201" i="4"/>
  <c r="D203" i="4"/>
  <c r="I36" i="4"/>
  <c r="I135" i="4"/>
  <c r="L25" i="4"/>
  <c r="M25" i="4" s="1"/>
  <c r="L15" i="4"/>
  <c r="M15" i="4" s="1"/>
  <c r="N15" i="4" s="1"/>
  <c r="P203" i="4"/>
  <c r="Q203" i="4"/>
  <c r="G203" i="4"/>
  <c r="S145" i="4"/>
  <c r="R145" i="4"/>
  <c r="R181" i="4" l="1"/>
  <c r="R69" i="4"/>
  <c r="R56" i="4"/>
  <c r="R129" i="4"/>
  <c r="R121" i="4"/>
  <c r="R135" i="4"/>
  <c r="N135" i="4"/>
  <c r="S135" i="4" s="1"/>
  <c r="R141" i="4"/>
  <c r="N141" i="4"/>
  <c r="S141" i="4" s="1"/>
  <c r="R98" i="4"/>
  <c r="R25" i="4"/>
  <c r="N25" i="4"/>
  <c r="S25" i="4" s="1"/>
  <c r="N149" i="4"/>
  <c r="S149" i="4" s="1"/>
  <c r="N82" i="4"/>
  <c r="S82" i="4" s="1"/>
  <c r="N157" i="4"/>
  <c r="S157" i="4" s="1"/>
  <c r="N194" i="4"/>
  <c r="S194" i="4" s="1"/>
  <c r="R50" i="4"/>
  <c r="N50" i="4"/>
  <c r="S50" i="4" s="1"/>
  <c r="R21" i="4"/>
  <c r="N21" i="4"/>
  <c r="S21" i="4" s="1"/>
  <c r="N93" i="4"/>
  <c r="S93" i="4" s="1"/>
  <c r="N165" i="4"/>
  <c r="S165" i="4" s="1"/>
  <c r="N201" i="4"/>
  <c r="S201" i="4" s="1"/>
  <c r="R31" i="4"/>
  <c r="N31" i="4"/>
  <c r="S31" i="4" s="1"/>
  <c r="N104" i="4"/>
  <c r="S104" i="4" s="1"/>
  <c r="R175" i="4"/>
  <c r="N175" i="4"/>
  <c r="S175" i="4" s="1"/>
  <c r="N61" i="4"/>
  <c r="S61" i="4" s="1"/>
  <c r="R111" i="4"/>
  <c r="N111" i="4"/>
  <c r="S111" i="4" s="1"/>
  <c r="R44" i="4"/>
  <c r="N44" i="4"/>
  <c r="S44" i="4" s="1"/>
  <c r="R117" i="4"/>
  <c r="N117" i="4"/>
  <c r="S117" i="4" s="1"/>
  <c r="N36" i="4"/>
  <c r="S36" i="4" s="1"/>
  <c r="N77" i="4"/>
  <c r="S77" i="4" s="1"/>
  <c r="N187" i="4"/>
  <c r="S187" i="4" s="1"/>
  <c r="R201" i="4"/>
  <c r="R194" i="4"/>
  <c r="R187" i="4"/>
  <c r="R87" i="4"/>
  <c r="S87" i="4"/>
  <c r="F203" i="4"/>
  <c r="R77" i="4"/>
  <c r="R61" i="4"/>
  <c r="I203" i="4"/>
  <c r="I205" i="4" s="1"/>
  <c r="M203" i="4"/>
  <c r="R15" i="4"/>
  <c r="R203" i="4" l="1"/>
  <c r="S15" i="4"/>
  <c r="S203" i="4" s="1"/>
  <c r="N20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DinaB</author>
  </authors>
  <commentList>
    <comment ref="D65" authorId="0" shapeId="0" xr:uid="{00000000-0006-0000-0100-000001000000}">
      <text>
        <r>
          <rPr>
            <b/>
            <sz val="9"/>
            <color indexed="81"/>
            <rFont val="Tahoma"/>
            <family val="2"/>
            <charset val="186"/>
          </rPr>
          <t>DinaB:</t>
        </r>
        <r>
          <rPr>
            <sz val="9"/>
            <color indexed="81"/>
            <rFont val="Tahoma"/>
            <family val="2"/>
            <charset val="186"/>
          </rPr>
          <t xml:space="preserve">
01.01.2019 7,8 l.
01.02.2019 7,55 l groz.ar 31.01.2019 Nr39
4,562 bija 2018.gadā</t>
        </r>
      </text>
    </comment>
    <comment ref="A122" authorId="0" shapeId="0" xr:uid="{00000000-0006-0000-0100-000002000000}">
      <text>
        <r>
          <rPr>
            <b/>
            <sz val="9"/>
            <color indexed="81"/>
            <rFont val="Tahoma"/>
            <family val="2"/>
            <charset val="186"/>
          </rPr>
          <t>DinaB:</t>
        </r>
        <r>
          <rPr>
            <sz val="9"/>
            <color indexed="81"/>
            <rFont val="Tahoma"/>
            <family val="2"/>
            <charset val="186"/>
          </rPr>
          <t xml:space="preserve">
ar 01.08.2019 Mētrienas pii grupas</t>
        </r>
      </text>
    </comment>
    <comment ref="D125" authorId="0" shapeId="0" xr:uid="{00000000-0006-0000-0100-000003000000}">
      <text>
        <r>
          <rPr>
            <b/>
            <sz val="9"/>
            <color indexed="81"/>
            <rFont val="Tahoma"/>
            <family val="2"/>
            <charset val="186"/>
          </rPr>
          <t>DinaB:</t>
        </r>
        <r>
          <rPr>
            <sz val="9"/>
            <color indexed="81"/>
            <rFont val="Tahoma"/>
            <family val="2"/>
            <charset val="186"/>
          </rPr>
          <t xml:space="preserve">
6,096 Praulienas 
1,176 Mētrienas</t>
        </r>
      </text>
    </comment>
    <comment ref="D126" authorId="0" shapeId="0" xr:uid="{00000000-0006-0000-0100-000004000000}">
      <text>
        <r>
          <rPr>
            <b/>
            <sz val="9"/>
            <color indexed="81"/>
            <rFont val="Tahoma"/>
            <family val="2"/>
            <charset val="186"/>
          </rPr>
          <t>DinaB:</t>
        </r>
        <r>
          <rPr>
            <sz val="9"/>
            <color indexed="81"/>
            <rFont val="Tahoma"/>
            <family val="2"/>
            <charset val="186"/>
          </rPr>
          <t xml:space="preserve">
0,75 Praulienas
0,3 Mētrienas</t>
        </r>
      </text>
    </comment>
    <comment ref="D127" authorId="0" shapeId="0" xr:uid="{00000000-0006-0000-0100-000005000000}">
      <text>
        <r>
          <rPr>
            <b/>
            <sz val="9"/>
            <color indexed="81"/>
            <rFont val="Tahoma"/>
            <family val="2"/>
            <charset val="186"/>
          </rPr>
          <t>DinaB:</t>
        </r>
        <r>
          <rPr>
            <sz val="9"/>
            <color indexed="81"/>
            <rFont val="Tahoma"/>
            <family val="2"/>
            <charset val="186"/>
          </rPr>
          <t xml:space="preserve">
0,35 Praulienas
0,08 Mētrienas</t>
        </r>
      </text>
    </comment>
    <comment ref="D143" authorId="0" shapeId="0" xr:uid="{00000000-0006-0000-0100-000006000000}">
      <text>
        <r>
          <rPr>
            <b/>
            <sz val="9"/>
            <color indexed="81"/>
            <rFont val="Tahoma"/>
            <family val="2"/>
            <charset val="186"/>
          </rPr>
          <t>DinaB:</t>
        </r>
        <r>
          <rPr>
            <sz val="9"/>
            <color indexed="81"/>
            <rFont val="Tahoma"/>
            <family val="2"/>
            <charset val="186"/>
          </rPr>
          <t xml:space="preserve">
01.01.2019 0,59 
grozīts 31.01.2019 Nr39</t>
        </r>
      </text>
    </comment>
    <comment ref="D148" authorId="0" shapeId="0" xr:uid="{00000000-0006-0000-0100-000007000000}">
      <text>
        <r>
          <rPr>
            <b/>
            <sz val="9"/>
            <color indexed="81"/>
            <rFont val="Tahoma"/>
            <family val="2"/>
            <charset val="186"/>
          </rPr>
          <t>DinaB:</t>
        </r>
        <r>
          <rPr>
            <sz val="9"/>
            <color indexed="81"/>
            <rFont val="Tahoma"/>
            <family val="2"/>
            <charset val="186"/>
          </rPr>
          <t xml:space="preserve">
01.01.2019 - 0,45
grozīts 31.01.2019 Nr39</t>
        </r>
      </text>
    </comment>
    <comment ref="D185" authorId="0" shapeId="0" xr:uid="{00000000-0006-0000-0100-000008000000}">
      <text>
        <r>
          <rPr>
            <b/>
            <sz val="9"/>
            <color indexed="81"/>
            <rFont val="Tahoma"/>
            <family val="2"/>
            <charset val="186"/>
          </rPr>
          <t>DinaB:</t>
        </r>
        <r>
          <rPr>
            <sz val="9"/>
            <color indexed="81"/>
            <rFont val="Tahoma"/>
            <family val="2"/>
            <charset val="186"/>
          </rPr>
          <t xml:space="preserve">
01.01.2019 5,72
grozīts 31.01.2019 Nr39</t>
        </r>
      </text>
    </comment>
    <comment ref="D192" authorId="0" shapeId="0" xr:uid="{00000000-0006-0000-0100-000009000000}">
      <text>
        <r>
          <rPr>
            <b/>
            <sz val="9"/>
            <color indexed="81"/>
            <rFont val="Tahoma"/>
            <family val="2"/>
            <charset val="186"/>
          </rPr>
          <t>DinaB:</t>
        </r>
        <r>
          <rPr>
            <sz val="9"/>
            <color indexed="81"/>
            <rFont val="Tahoma"/>
            <family val="2"/>
            <charset val="186"/>
          </rPr>
          <t xml:space="preserve">
01.01.2019 - 1,33
grozīts 31.01.2019 Nr39</t>
        </r>
      </text>
    </comment>
  </commentList>
</comments>
</file>

<file path=xl/sharedStrings.xml><?xml version="1.0" encoding="utf-8"?>
<sst xmlns="http://schemas.openxmlformats.org/spreadsheetml/2006/main" count="344" uniqueCount="104">
  <si>
    <t>4 mēnešiem</t>
  </si>
  <si>
    <t>Kvalitāte</t>
  </si>
  <si>
    <t>Kvalitāte 4 mēnešiem</t>
  </si>
  <si>
    <t>Kopā budžets 4 mēnešiem</t>
  </si>
  <si>
    <t>Nr.p.k.</t>
  </si>
  <si>
    <t>Amata vienības nosaukums</t>
  </si>
  <si>
    <t>Profesijas kods</t>
  </si>
  <si>
    <t>Amata vienību skaits</t>
  </si>
  <si>
    <t>Mēnešalgas likme 
EUR</t>
  </si>
  <si>
    <t>Mēnešalgas fonds 
EUR</t>
  </si>
  <si>
    <t>Kusas pamatskola</t>
  </si>
  <si>
    <t>Direktors</t>
  </si>
  <si>
    <t>Direktora vietnieks izglītības jomā</t>
  </si>
  <si>
    <t>1345 04</t>
  </si>
  <si>
    <t>Izglītības metodiķis</t>
  </si>
  <si>
    <t>2351 01</t>
  </si>
  <si>
    <t>Pamatskolas skolotājs</t>
  </si>
  <si>
    <t>2341 01</t>
  </si>
  <si>
    <t>Izglītības iestādes bibliotekārs</t>
  </si>
  <si>
    <t>3433 03</t>
  </si>
  <si>
    <t>Kopā  pedagoģiskie darbinieki</t>
  </si>
  <si>
    <t>Aronas Pirmsskolas izglītības iestāde "Sprīdītis"</t>
  </si>
  <si>
    <t>Vadītājs</t>
  </si>
  <si>
    <t>1345 08</t>
  </si>
  <si>
    <t>Pirmsskolas izglītības skolotājs</t>
  </si>
  <si>
    <t>2342 01</t>
  </si>
  <si>
    <t>Pirmsskolas izglītības mūzikas skolotājs</t>
  </si>
  <si>
    <t>2342 02</t>
  </si>
  <si>
    <t>Skolotājs logopēds</t>
  </si>
  <si>
    <t>2352 01</t>
  </si>
  <si>
    <t>Kopā pedagoģiskie darbinieki</t>
  </si>
  <si>
    <t>Barkavas pamatskola</t>
  </si>
  <si>
    <t xml:space="preserve"> Barkavas pamatskolas pirmsskolas izglītības grupa</t>
  </si>
  <si>
    <t>Pirmsskolas metodiķis</t>
  </si>
  <si>
    <t>Bērzaunes pamatskola</t>
  </si>
  <si>
    <t>Bērzaunes Pirmsskolas izglītības iestāde "Vārpiņa"</t>
  </si>
  <si>
    <t>Pirmsskolas izglītības sporta skolotājs</t>
  </si>
  <si>
    <t>2342 03</t>
  </si>
  <si>
    <t>Dzelzavas pamatskola</t>
  </si>
  <si>
    <t>Pamatskolas pedagogs</t>
  </si>
  <si>
    <t>Dzelzavas Pirmsskolas izglītības iestāde "Rūķis"</t>
  </si>
  <si>
    <t>Pirmsskolas izglītības iestādes vadītājs</t>
  </si>
  <si>
    <t>Kalsnavas pamatskola</t>
  </si>
  <si>
    <t>Kalsnavas Pirmsskolas izglītības iestāde "Lācītis Pūks"</t>
  </si>
  <si>
    <t>Pirmsskolas izglītības metodiķis</t>
  </si>
  <si>
    <t>2351 06</t>
  </si>
  <si>
    <t>Lazdonas pamatskola</t>
  </si>
  <si>
    <t>Izglītības psihologs</t>
  </si>
  <si>
    <t>Lazdonas pamatskolas pirmsskolas izglītības grupas</t>
  </si>
  <si>
    <t>Ļaudonas vidusskola</t>
  </si>
  <si>
    <t>Sociālais pedagogs</t>
  </si>
  <si>
    <t>2359 01</t>
  </si>
  <si>
    <t>Internāta skolotājs</t>
  </si>
  <si>
    <t>2359 07</t>
  </si>
  <si>
    <t>Ļaudonas Pirmsskolas izglītības iestāde "Brīnumdārzs"</t>
  </si>
  <si>
    <t xml:space="preserve">Pirmsskolas izglītības skolotājs </t>
  </si>
  <si>
    <t>Pirmsskolas izglītības mūzikas skolotāja</t>
  </si>
  <si>
    <t>Liezēres pamatskola</t>
  </si>
  <si>
    <t>Liezēres pamatskolas pirmsskolas izglītības grupas</t>
  </si>
  <si>
    <t>2342  02</t>
  </si>
  <si>
    <t>Degumnieku pamatskola</t>
  </si>
  <si>
    <t>Degumnieku pamatskolas pirmsskolas izglītības grupas</t>
  </si>
  <si>
    <t>Praulienas pamatskola</t>
  </si>
  <si>
    <t>Praulienas pagasta pirmsskolas izglītības iestāde "Pasaciņa"</t>
  </si>
  <si>
    <t>Pirmsskolas izglītības  skolotājs</t>
  </si>
  <si>
    <t>Vestienas pamatskola</t>
  </si>
  <si>
    <t>Vestienas pagasta pirmsskolas izglītības grupa</t>
  </si>
  <si>
    <t>Valsts Ģimnāzija</t>
  </si>
  <si>
    <t>Izglītības metodiķis-metodiskās apvienības vadītājs</t>
  </si>
  <si>
    <t xml:space="preserve">Dienesta viesnīcas skolotājs izglītības iestādē </t>
  </si>
  <si>
    <t>Madonas pilsētas vidusskola</t>
  </si>
  <si>
    <t>2352 03</t>
  </si>
  <si>
    <t>PII Kastanītis</t>
  </si>
  <si>
    <t>PII Priedīte</t>
  </si>
  <si>
    <t xml:space="preserve">Kopā  pedagoģiskie darbinieki </t>
  </si>
  <si>
    <t>PII Saulīte</t>
  </si>
  <si>
    <t xml:space="preserve">Vadītāja vietnieks izglītības jomā </t>
  </si>
  <si>
    <t xml:space="preserve">Pirmsskolas izglītības mūzikas skolotājs </t>
  </si>
  <si>
    <t xml:space="preserve">Pirmsskolas izglītības sporta skolotājs </t>
  </si>
  <si>
    <t>Speciālais pirmsskolas izglītības skolotājs</t>
  </si>
  <si>
    <t>2352 02</t>
  </si>
  <si>
    <t>J.Simsona Mākslas skola</t>
  </si>
  <si>
    <t>Profesionālās ievirzes skolotājs</t>
  </si>
  <si>
    <t>2320 02</t>
  </si>
  <si>
    <t>Profesionālās ievirzes skolotājs (sagatavošanas un absolventu grupai)</t>
  </si>
  <si>
    <t>Saskaņā ar dalībnieku iemaksām</t>
  </si>
  <si>
    <t>J.Norviļa Mūzikas skola</t>
  </si>
  <si>
    <t>Sagatavošanas grupas pedagogs</t>
  </si>
  <si>
    <t>2359 06</t>
  </si>
  <si>
    <t>Sporta skola</t>
  </si>
  <si>
    <t>Profesionālās ievirzes skolotājs (biatlona treneris)</t>
  </si>
  <si>
    <t>BJC</t>
  </si>
  <si>
    <t>1345 09</t>
  </si>
  <si>
    <t>Jauniešu iniciatīvu centra vadītājs</t>
  </si>
  <si>
    <t>2422 27</t>
  </si>
  <si>
    <t>Interešu izglītības skolotājs</t>
  </si>
  <si>
    <t>Interešu izglītības metodiķis</t>
  </si>
  <si>
    <t>kopā</t>
  </si>
  <si>
    <t>Nesadalīts</t>
  </si>
  <si>
    <t>Par grozījumiem Madonas novada pašvaldības domes 30.12.2020. lēmumā Nr.564 “Par Madonas novada pašvaldības pagasta pārvalžu, Madonas pilsētas un to iestāžu un Madonas novada pašvaldības centrālās administrācijas amata vienību sarakstu apstiprināšanu” (Pedagoģisko darbinieku amata vienību saraksts no pašvaldības budžeta 2021.gada septembris - decembris)</t>
  </si>
  <si>
    <t>Pielikums</t>
  </si>
  <si>
    <t>Madonas novada pašvaldības domes</t>
  </si>
  <si>
    <t>30.09.2021. lēmumam Nr.290</t>
  </si>
  <si>
    <t>(Prot.Nr.11, 36.p.)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</si>
</sst>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2"/>
      <name val="Times New Roman"/>
      <family val="1"/>
      <charset val="186"/>
    </font>
    <font>
      <sz val="10"/>
      <name val="Arial"/>
      <family val="2"/>
      <charset val="186"/>
    </font>
    <font>
      <sz val="12"/>
      <name val="Times New Roman"/>
      <family val="1"/>
      <charset val="186"/>
    </font>
    <font>
      <sz val="12"/>
      <color theme="1"/>
      <name val="Times New Roman"/>
      <family val="1"/>
      <charset val="186"/>
    </font>
    <font>
      <sz val="12"/>
      <color theme="1"/>
      <name val="Calibri"/>
      <family val="2"/>
      <charset val="186"/>
      <scheme val="minor"/>
    </font>
    <font>
      <b/>
      <sz val="9"/>
      <color indexed="81"/>
      <name val="Tahoma"/>
      <family val="2"/>
      <charset val="186"/>
    </font>
    <font>
      <sz val="9"/>
      <color indexed="81"/>
      <name val="Tahoma"/>
      <family val="2"/>
      <charset val="186"/>
    </font>
    <font>
      <b/>
      <sz val="14"/>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s>
  <cellStyleXfs count="4">
    <xf numFmtId="0" fontId="0" fillId="0" borderId="0"/>
    <xf numFmtId="0" fontId="4" fillId="0" borderId="0"/>
    <xf numFmtId="0" fontId="4" fillId="0" borderId="0"/>
    <xf numFmtId="0" fontId="4" fillId="0" borderId="0"/>
  </cellStyleXfs>
  <cellXfs count="137">
    <xf numFmtId="0" fontId="0" fillId="0" borderId="0" xfId="0"/>
    <xf numFmtId="0" fontId="0" fillId="0" borderId="1" xfId="0" applyBorder="1" applyAlignment="1"/>
    <xf numFmtId="0" fontId="2"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Border="1" applyAlignment="1">
      <alignment vertical="center"/>
    </xf>
    <xf numFmtId="0" fontId="0" fillId="0" borderId="6" xfId="0" applyBorder="1"/>
    <xf numFmtId="0" fontId="0" fillId="0" borderId="0" xfId="0" applyBorder="1"/>
    <xf numFmtId="0" fontId="0" fillId="0" borderId="1" xfId="0" applyBorder="1"/>
    <xf numFmtId="0" fontId="5" fillId="0" borderId="1" xfId="0" applyFont="1" applyFill="1" applyBorder="1" applyAlignment="1">
      <alignment horizontal="center" vertical="center" wrapText="1"/>
    </xf>
    <xf numFmtId="0" fontId="5" fillId="0" borderId="3" xfId="1"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3" xfId="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1" xfId="0" applyFont="1" applyBorder="1"/>
    <xf numFmtId="0" fontId="1" fillId="0" borderId="1" xfId="0" applyFont="1" applyBorder="1"/>
    <xf numFmtId="0" fontId="3" fillId="0" borderId="3" xfId="0" applyFont="1" applyFill="1" applyBorder="1" applyAlignment="1">
      <alignment horizontal="right" vertical="center" wrapText="1"/>
    </xf>
    <xf numFmtId="0" fontId="5" fillId="0" borderId="1" xfId="0" applyFont="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5" fillId="0" borderId="1" xfId="0" applyFont="1" applyFill="1" applyBorder="1" applyAlignment="1">
      <alignment vertical="center" wrapText="1"/>
    </xf>
    <xf numFmtId="0" fontId="5" fillId="0" borderId="1" xfId="1" applyFont="1" applyFill="1" applyBorder="1" applyAlignment="1">
      <alignment vertical="center" wrapText="1"/>
    </xf>
    <xf numFmtId="0" fontId="3" fillId="0" borderId="2" xfId="1" applyFont="1" applyFill="1" applyBorder="1" applyAlignment="1">
      <alignment horizontal="left" vertical="center"/>
    </xf>
    <xf numFmtId="0" fontId="3" fillId="0" borderId="5" xfId="1" applyFont="1" applyFill="1" applyBorder="1" applyAlignment="1">
      <alignment horizontal="left" vertical="center"/>
    </xf>
    <xf numFmtId="0" fontId="3" fillId="0" borderId="7" xfId="1"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3" fillId="0" borderId="1" xfId="1" applyFont="1" applyFill="1" applyBorder="1" applyAlignment="1">
      <alignment horizontal="righ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3" xfId="2" applyFont="1" applyFill="1" applyBorder="1" applyAlignment="1">
      <alignment vertical="center" wrapText="1"/>
    </xf>
    <xf numFmtId="0" fontId="5" fillId="2" borderId="1"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3" fillId="0" borderId="3" xfId="2" applyFont="1" applyFill="1" applyBorder="1" applyAlignment="1">
      <alignment horizontal="right" vertical="center" wrapText="1"/>
    </xf>
    <xf numFmtId="0" fontId="5" fillId="2" borderId="2"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5" xfId="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5" fillId="0" borderId="1" xfId="2" applyFont="1" applyFill="1" applyBorder="1" applyAlignment="1">
      <alignment vertical="center" wrapText="1"/>
    </xf>
    <xf numFmtId="0" fontId="5" fillId="2" borderId="1"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0" fillId="0" borderId="6" xfId="0" applyFill="1" applyBorder="1"/>
    <xf numFmtId="0" fontId="5" fillId="0" borderId="2" xfId="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Border="1" applyAlignment="1">
      <alignment horizontal="center"/>
    </xf>
    <xf numFmtId="0" fontId="3" fillId="0" borderId="5"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Fill="1" applyBorder="1" applyAlignment="1">
      <alignment vertical="top" wrapText="1"/>
    </xf>
    <xf numFmtId="0" fontId="5" fillId="0" borderId="1" xfId="0" applyFont="1" applyFill="1" applyBorder="1" applyAlignment="1">
      <alignment horizont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0" borderId="4"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2" borderId="1" xfId="0" applyNumberFormat="1" applyFont="1" applyFill="1" applyBorder="1" applyAlignment="1">
      <alignment horizontal="center" wrapText="1"/>
    </xf>
    <xf numFmtId="0" fontId="5" fillId="0" borderId="4" xfId="0" applyNumberFormat="1" applyFont="1" applyFill="1" applyBorder="1" applyAlignment="1">
      <alignment horizontal="center" wrapText="1"/>
    </xf>
    <xf numFmtId="0" fontId="3" fillId="0" borderId="1" xfId="0" applyFont="1" applyFill="1" applyBorder="1" applyAlignment="1">
      <alignment horizontal="right" vertical="top" wrapText="1"/>
    </xf>
    <xf numFmtId="0" fontId="3" fillId="2" borderId="1" xfId="0" applyNumberFormat="1" applyFont="1" applyFill="1" applyBorder="1" applyAlignment="1">
      <alignment horizontal="center" wrapText="1"/>
    </xf>
    <xf numFmtId="0" fontId="3" fillId="2" borderId="2" xfId="0" applyNumberFormat="1" applyFont="1" applyFill="1" applyBorder="1" applyAlignment="1">
      <alignment horizontal="center" wrapText="1"/>
    </xf>
    <xf numFmtId="0" fontId="3" fillId="0" borderId="4" xfId="0" applyNumberFormat="1" applyFont="1" applyFill="1" applyBorder="1" applyAlignment="1">
      <alignment horizontal="center" wrapText="1"/>
    </xf>
    <xf numFmtId="0" fontId="3" fillId="0" borderId="1" xfId="0" applyNumberFormat="1" applyFont="1" applyFill="1" applyBorder="1" applyAlignment="1">
      <alignment horizontal="center" wrapText="1"/>
    </xf>
    <xf numFmtId="0" fontId="3" fillId="0" borderId="2" xfId="0" applyNumberFormat="1" applyFont="1" applyFill="1" applyBorder="1" applyAlignment="1">
      <alignment horizontal="center" wrapText="1"/>
    </xf>
    <xf numFmtId="0" fontId="5" fillId="2" borderId="2"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6" fillId="0" borderId="1" xfId="0" applyFont="1" applyBorder="1" applyAlignment="1">
      <alignment horizontal="center"/>
    </xf>
    <xf numFmtId="0" fontId="5" fillId="0" borderId="1" xfId="3" applyFont="1" applyFill="1" applyBorder="1" applyAlignment="1">
      <alignment horizontal="left" vertical="top" wrapText="1"/>
    </xf>
    <xf numFmtId="0" fontId="5" fillId="0" borderId="1" xfId="3" applyFont="1" applyFill="1" applyBorder="1" applyAlignment="1">
      <alignment horizontal="center" vertical="top" wrapText="1"/>
    </xf>
    <xf numFmtId="0" fontId="5" fillId="2" borderId="1" xfId="3" applyFont="1" applyFill="1" applyBorder="1" applyAlignment="1">
      <alignment horizontal="center" vertical="top" wrapText="1"/>
    </xf>
    <xf numFmtId="0" fontId="5" fillId="2" borderId="2" xfId="3" applyFont="1" applyFill="1" applyBorder="1" applyAlignment="1">
      <alignment horizontal="center" vertical="top" wrapText="1"/>
    </xf>
    <xf numFmtId="0" fontId="5" fillId="0" borderId="4" xfId="3" applyFont="1" applyFill="1" applyBorder="1" applyAlignment="1">
      <alignment horizontal="center" vertical="top" wrapText="1"/>
    </xf>
    <xf numFmtId="0" fontId="5" fillId="0" borderId="2" xfId="3" applyFont="1" applyFill="1" applyBorder="1" applyAlignment="1">
      <alignment horizontal="center" vertical="top" wrapText="1"/>
    </xf>
    <xf numFmtId="0" fontId="6" fillId="0" borderId="1" xfId="0" applyFont="1" applyBorder="1"/>
    <xf numFmtId="0" fontId="3" fillId="0" borderId="1" xfId="3" applyFont="1" applyFill="1" applyBorder="1" applyAlignment="1">
      <alignment horizontal="center" vertical="top" wrapText="1"/>
    </xf>
    <xf numFmtId="0" fontId="3" fillId="2" borderId="1" xfId="3" applyFont="1" applyFill="1" applyBorder="1" applyAlignment="1">
      <alignment horizontal="center" vertical="top" wrapText="1"/>
    </xf>
    <xf numFmtId="0" fontId="3" fillId="2" borderId="2" xfId="3" applyFont="1" applyFill="1" applyBorder="1" applyAlignment="1">
      <alignment horizontal="center" vertical="top" wrapText="1"/>
    </xf>
    <xf numFmtId="0" fontId="3" fillId="0" borderId="4" xfId="3" applyFont="1" applyFill="1" applyBorder="1" applyAlignment="1">
      <alignment horizontal="center" vertical="top" wrapText="1"/>
    </xf>
    <xf numFmtId="0" fontId="3" fillId="0" borderId="2" xfId="3" applyFont="1" applyFill="1" applyBorder="1" applyAlignment="1">
      <alignment horizontal="center" vertical="top" wrapText="1"/>
    </xf>
    <xf numFmtId="0" fontId="5" fillId="2"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0" borderId="4" xfId="0" applyFont="1" applyFill="1" applyBorder="1" applyAlignment="1">
      <alignment horizont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wrapText="1"/>
    </xf>
    <xf numFmtId="0" fontId="1" fillId="0" borderId="0" xfId="0" applyFont="1"/>
    <xf numFmtId="164" fontId="0" fillId="0" borderId="0" xfId="0" applyNumberFormat="1"/>
    <xf numFmtId="0" fontId="3" fillId="0" borderId="5" xfId="1" applyFont="1" applyFill="1" applyBorder="1" applyAlignment="1">
      <alignment horizontal="left" vertical="center" wrapText="1"/>
    </xf>
    <xf numFmtId="0" fontId="0" fillId="0" borderId="1" xfId="0" applyFont="1" applyFill="1" applyBorder="1"/>
    <xf numFmtId="0" fontId="5" fillId="0" borderId="1" xfId="0" applyNumberFormat="1" applyFont="1" applyFill="1" applyBorder="1" applyAlignment="1">
      <alignment horizontal="center" wrapText="1"/>
    </xf>
    <xf numFmtId="0" fontId="5" fillId="0" borderId="1" xfId="3"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3" fillId="0" borderId="2"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5" xfId="1" applyFont="1" applyFill="1" applyBorder="1" applyAlignment="1">
      <alignment horizontal="left" vertical="center" wrapText="1"/>
    </xf>
    <xf numFmtId="0" fontId="1" fillId="2" borderId="1" xfId="0" applyFont="1" applyFill="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0" fillId="0" borderId="0" xfId="0" applyFont="1" applyAlignment="1">
      <alignment horizontal="center" wrapText="1"/>
    </xf>
    <xf numFmtId="0" fontId="0" fillId="0" borderId="0" xfId="0" applyAlignment="1">
      <alignment horizontal="center" wrapText="1"/>
    </xf>
    <xf numFmtId="0" fontId="6" fillId="0" borderId="0" xfId="0" applyFont="1"/>
  </cellXfs>
  <cellStyles count="4">
    <cellStyle name="Parasts" xfId="0" builtinId="0"/>
    <cellStyle name="Parasts 2" xfId="3" xr:uid="{00000000-0005-0000-0000-000001000000}"/>
    <cellStyle name="Parasts 4" xfId="2" xr:uid="{00000000-0005-0000-0000-000002000000}"/>
    <cellStyle name="Parasts 6"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5"/>
  <sheetViews>
    <sheetView tabSelected="1" workbookViewId="0">
      <selection activeCell="T6" sqref="T6"/>
    </sheetView>
  </sheetViews>
  <sheetFormatPr defaultRowHeight="15" x14ac:dyDescent="0.25"/>
  <cols>
    <col min="2" max="2" width="36.140625" customWidth="1"/>
    <col min="3" max="3" width="11.5703125" customWidth="1"/>
    <col min="4" max="4" width="11.140625" hidden="1" customWidth="1"/>
    <col min="5" max="5" width="13.140625" hidden="1" customWidth="1"/>
    <col min="6" max="6" width="13.7109375" hidden="1" customWidth="1"/>
    <col min="7" max="7" width="11.140625" hidden="1" customWidth="1"/>
    <col min="8" max="8" width="13.140625" hidden="1" customWidth="1"/>
    <col min="9" max="9" width="13.7109375" hidden="1" customWidth="1"/>
    <col min="10" max="12" width="13.7109375" customWidth="1"/>
    <col min="13" max="13" width="7.7109375" hidden="1" customWidth="1"/>
    <col min="14" max="14" width="7.5703125" hidden="1" customWidth="1"/>
    <col min="15" max="16" width="9.28515625" hidden="1" customWidth="1"/>
    <col min="17" max="17" width="8.5703125" hidden="1" customWidth="1"/>
    <col min="18" max="18" width="12" hidden="1" customWidth="1"/>
    <col min="19" max="19" width="11.7109375" hidden="1" customWidth="1"/>
  </cols>
  <sheetData>
    <row r="1" spans="1:19" ht="15.75" x14ac:dyDescent="0.25">
      <c r="J1" s="136" t="s">
        <v>100</v>
      </c>
      <c r="K1" s="136"/>
      <c r="L1" s="136"/>
    </row>
    <row r="2" spans="1:19" ht="15.75" x14ac:dyDescent="0.25">
      <c r="J2" s="136" t="s">
        <v>101</v>
      </c>
      <c r="K2" s="136"/>
      <c r="L2" s="136"/>
    </row>
    <row r="3" spans="1:19" ht="15.75" x14ac:dyDescent="0.25">
      <c r="J3" s="136" t="s">
        <v>102</v>
      </c>
      <c r="K3" s="136"/>
      <c r="L3" s="136"/>
    </row>
    <row r="4" spans="1:19" ht="15.75" x14ac:dyDescent="0.25">
      <c r="J4" s="136" t="s">
        <v>103</v>
      </c>
      <c r="K4" s="136"/>
      <c r="L4" s="136"/>
    </row>
    <row r="6" spans="1:19" ht="101.25" customHeight="1" x14ac:dyDescent="0.3">
      <c r="A6" s="134" t="s">
        <v>99</v>
      </c>
      <c r="B6" s="135"/>
      <c r="C6" s="135"/>
      <c r="D6" s="135"/>
      <c r="E6" s="135"/>
      <c r="F6" s="135"/>
      <c r="G6" s="135"/>
      <c r="H6" s="135"/>
      <c r="I6" s="135"/>
      <c r="J6" s="135"/>
      <c r="K6" s="135"/>
      <c r="L6" s="135"/>
    </row>
    <row r="7" spans="1:19" x14ac:dyDescent="0.25">
      <c r="D7" s="130">
        <v>2019</v>
      </c>
      <c r="E7" s="130"/>
      <c r="F7" s="130"/>
      <c r="G7" s="124">
        <v>2020</v>
      </c>
      <c r="H7" s="124"/>
      <c r="I7" s="125"/>
      <c r="J7" s="132">
        <v>2021</v>
      </c>
      <c r="K7" s="132"/>
      <c r="L7" s="133"/>
      <c r="M7" s="131" t="s">
        <v>0</v>
      </c>
      <c r="N7" s="131"/>
      <c r="O7" s="1" t="s">
        <v>1</v>
      </c>
      <c r="P7" s="124" t="s">
        <v>2</v>
      </c>
      <c r="Q7" s="124"/>
      <c r="R7" s="124" t="s">
        <v>3</v>
      </c>
      <c r="S7" s="124"/>
    </row>
    <row r="8" spans="1:19" ht="47.25" x14ac:dyDescent="0.25">
      <c r="A8" s="2" t="s">
        <v>4</v>
      </c>
      <c r="B8" s="3" t="s">
        <v>5</v>
      </c>
      <c r="C8" s="4" t="s">
        <v>6</v>
      </c>
      <c r="D8" s="5" t="s">
        <v>7</v>
      </c>
      <c r="E8" s="5" t="s">
        <v>8</v>
      </c>
      <c r="F8" s="5" t="s">
        <v>9</v>
      </c>
      <c r="G8" s="5" t="s">
        <v>7</v>
      </c>
      <c r="H8" s="5" t="s">
        <v>8</v>
      </c>
      <c r="I8" s="5" t="s">
        <v>9</v>
      </c>
      <c r="J8" s="5" t="s">
        <v>7</v>
      </c>
      <c r="K8" s="5" t="s">
        <v>8</v>
      </c>
      <c r="L8" s="5" t="s">
        <v>9</v>
      </c>
      <c r="M8" s="5">
        <v>1100</v>
      </c>
      <c r="N8" s="8">
        <v>1200</v>
      </c>
      <c r="O8" s="5">
        <v>1100</v>
      </c>
      <c r="P8" s="5">
        <v>1100</v>
      </c>
      <c r="Q8" s="8">
        <v>1200</v>
      </c>
      <c r="R8" s="5">
        <v>1100</v>
      </c>
      <c r="S8" s="8">
        <v>1200</v>
      </c>
    </row>
    <row r="9" spans="1:19" ht="15.75" x14ac:dyDescent="0.25">
      <c r="A9" s="126" t="s">
        <v>10</v>
      </c>
      <c r="B9" s="127"/>
      <c r="C9" s="127"/>
      <c r="D9" s="127"/>
      <c r="E9" s="127"/>
      <c r="F9" s="127"/>
      <c r="G9" s="9"/>
      <c r="H9" s="10"/>
      <c r="I9" s="10"/>
      <c r="J9" s="10"/>
      <c r="K9" s="10"/>
      <c r="L9" s="10"/>
      <c r="M9" s="11"/>
      <c r="N9" s="11"/>
      <c r="O9" s="11"/>
      <c r="P9" s="11"/>
      <c r="Q9" s="11"/>
      <c r="R9" s="11"/>
      <c r="S9" s="11"/>
    </row>
    <row r="10" spans="1:19" ht="15.75" x14ac:dyDescent="0.25">
      <c r="A10" s="12">
        <v>1</v>
      </c>
      <c r="B10" s="13" t="s">
        <v>11</v>
      </c>
      <c r="C10" s="12">
        <v>134508</v>
      </c>
      <c r="D10" s="14">
        <v>0.2</v>
      </c>
      <c r="E10" s="14">
        <v>1003</v>
      </c>
      <c r="F10" s="14">
        <f>ROUND(D10*E10,0)</f>
        <v>201</v>
      </c>
      <c r="G10" s="12">
        <v>0.25</v>
      </c>
      <c r="H10" s="12">
        <v>1056</v>
      </c>
      <c r="I10" s="12">
        <f>ROUND(G10*H10,0)</f>
        <v>264</v>
      </c>
      <c r="J10" s="12">
        <v>0.15</v>
      </c>
      <c r="K10" s="12">
        <v>1110</v>
      </c>
      <c r="L10" s="12">
        <f>ROUND(J10*K10,0)</f>
        <v>167</v>
      </c>
      <c r="M10" s="11"/>
      <c r="N10" s="11"/>
      <c r="O10" s="11"/>
      <c r="P10" s="11"/>
      <c r="Q10" s="11"/>
      <c r="R10" s="11"/>
      <c r="S10" s="11"/>
    </row>
    <row r="11" spans="1:19" ht="15.75" x14ac:dyDescent="0.25">
      <c r="A11" s="12">
        <v>2</v>
      </c>
      <c r="B11" s="18" t="s">
        <v>12</v>
      </c>
      <c r="C11" s="12" t="s">
        <v>13</v>
      </c>
      <c r="D11" s="14">
        <v>0.15</v>
      </c>
      <c r="E11" s="14">
        <v>830</v>
      </c>
      <c r="F11" s="14">
        <f t="shared" ref="F11:F13" si="0">ROUND(D11*E11,0)</f>
        <v>125</v>
      </c>
      <c r="G11" s="12">
        <v>0.25</v>
      </c>
      <c r="H11" s="12">
        <v>874</v>
      </c>
      <c r="I11" s="12">
        <f t="shared" ref="I11:I14" si="1">ROUND(G11*H11,0)</f>
        <v>219</v>
      </c>
      <c r="J11" s="12">
        <v>0.3</v>
      </c>
      <c r="K11" s="12">
        <v>919</v>
      </c>
      <c r="L11" s="12">
        <f t="shared" ref="L11:L14" si="2">ROUND(J11*K11,0)</f>
        <v>276</v>
      </c>
      <c r="M11" s="11"/>
      <c r="N11" s="11"/>
      <c r="O11" s="11"/>
      <c r="P11" s="11"/>
      <c r="Q11" s="11"/>
      <c r="R11" s="11"/>
      <c r="S11" s="11"/>
    </row>
    <row r="12" spans="1:19" ht="15.75" x14ac:dyDescent="0.25">
      <c r="A12" s="12">
        <v>3</v>
      </c>
      <c r="B12" s="13" t="s">
        <v>14</v>
      </c>
      <c r="C12" s="12" t="s">
        <v>15</v>
      </c>
      <c r="D12" s="14">
        <v>3.9E-2</v>
      </c>
      <c r="E12" s="14">
        <v>830</v>
      </c>
      <c r="F12" s="14">
        <f t="shared" si="0"/>
        <v>32</v>
      </c>
      <c r="G12" s="12">
        <v>0.04</v>
      </c>
      <c r="H12" s="12">
        <v>874</v>
      </c>
      <c r="I12" s="12">
        <f t="shared" si="1"/>
        <v>35</v>
      </c>
      <c r="J12" s="12">
        <v>3.9E-2</v>
      </c>
      <c r="K12" s="12">
        <v>919</v>
      </c>
      <c r="L12" s="12">
        <f t="shared" si="2"/>
        <v>36</v>
      </c>
      <c r="M12" s="11"/>
      <c r="N12" s="11"/>
      <c r="O12" s="11"/>
      <c r="P12" s="11"/>
      <c r="Q12" s="11"/>
      <c r="R12" s="11"/>
      <c r="S12" s="11"/>
    </row>
    <row r="13" spans="1:19" ht="15.75" x14ac:dyDescent="0.25">
      <c r="A13" s="12">
        <v>4</v>
      </c>
      <c r="B13" s="13" t="s">
        <v>16</v>
      </c>
      <c r="C13" s="12" t="s">
        <v>17</v>
      </c>
      <c r="D13" s="14">
        <v>0.55000000000000004</v>
      </c>
      <c r="E13" s="14">
        <v>750</v>
      </c>
      <c r="F13" s="14">
        <f t="shared" si="0"/>
        <v>413</v>
      </c>
      <c r="G13" s="12">
        <v>0.95</v>
      </c>
      <c r="H13" s="12">
        <v>790</v>
      </c>
      <c r="I13" s="12">
        <f t="shared" si="1"/>
        <v>751</v>
      </c>
      <c r="J13" s="12">
        <v>0.65</v>
      </c>
      <c r="K13" s="12">
        <v>830</v>
      </c>
      <c r="L13" s="12">
        <f t="shared" si="2"/>
        <v>540</v>
      </c>
      <c r="M13" s="11"/>
      <c r="N13" s="11"/>
      <c r="O13" s="11"/>
      <c r="P13" s="11"/>
      <c r="Q13" s="11"/>
      <c r="R13" s="11"/>
      <c r="S13" s="11"/>
    </row>
    <row r="14" spans="1:19" ht="15.75" x14ac:dyDescent="0.25">
      <c r="A14" s="12">
        <v>5</v>
      </c>
      <c r="B14" s="13" t="s">
        <v>18</v>
      </c>
      <c r="C14" s="12" t="s">
        <v>19</v>
      </c>
      <c r="D14" s="14"/>
      <c r="E14" s="14"/>
      <c r="F14" s="14"/>
      <c r="G14" s="12">
        <v>0.15</v>
      </c>
      <c r="H14" s="12">
        <v>790</v>
      </c>
      <c r="I14" s="12">
        <f t="shared" si="1"/>
        <v>119</v>
      </c>
      <c r="J14" s="12">
        <v>0.15</v>
      </c>
      <c r="K14" s="12">
        <v>830</v>
      </c>
      <c r="L14" s="12">
        <f t="shared" si="2"/>
        <v>125</v>
      </c>
      <c r="M14" s="11"/>
      <c r="N14" s="11"/>
      <c r="O14" s="11"/>
      <c r="P14" s="11"/>
      <c r="Q14" s="11"/>
      <c r="R14" s="11"/>
      <c r="S14" s="11"/>
    </row>
    <row r="15" spans="1:19" ht="15.75" x14ac:dyDescent="0.25">
      <c r="A15" s="19"/>
      <c r="B15" s="20" t="s">
        <v>20</v>
      </c>
      <c r="C15" s="5"/>
      <c r="D15" s="21">
        <f>SUM(D10:D14)</f>
        <v>0.93900000000000006</v>
      </c>
      <c r="E15" s="21"/>
      <c r="F15" s="21">
        <f>SUM(F10:F14)</f>
        <v>771</v>
      </c>
      <c r="G15" s="5">
        <f>SUM(G10:G14)</f>
        <v>1.64</v>
      </c>
      <c r="H15" s="5"/>
      <c r="I15" s="5">
        <f>SUM(I10:I14)</f>
        <v>1388</v>
      </c>
      <c r="J15" s="5">
        <f>SUM(J10:J14)</f>
        <v>1.2889999999999999</v>
      </c>
      <c r="K15" s="5"/>
      <c r="L15" s="5">
        <f>SUM(L10:L14)</f>
        <v>1144</v>
      </c>
      <c r="M15" s="23">
        <f>L15*4</f>
        <v>4576</v>
      </c>
      <c r="N15" s="23">
        <f>ROUND(M15*0.2359,0)</f>
        <v>1079</v>
      </c>
      <c r="O15" s="121"/>
      <c r="P15" s="23">
        <f>O15*4</f>
        <v>0</v>
      </c>
      <c r="Q15" s="23">
        <f>ROUND(P15*0.2359,0)</f>
        <v>0</v>
      </c>
      <c r="R15" s="24">
        <f>M15+P15</f>
        <v>4576</v>
      </c>
      <c r="S15" s="24">
        <f>N15+Q15</f>
        <v>1079</v>
      </c>
    </row>
    <row r="16" spans="1:19" ht="15.75" x14ac:dyDescent="0.25">
      <c r="A16" s="126" t="s">
        <v>21</v>
      </c>
      <c r="B16" s="127"/>
      <c r="C16" s="127"/>
      <c r="D16" s="127"/>
      <c r="E16" s="127"/>
      <c r="F16" s="127"/>
      <c r="G16" s="9"/>
      <c r="H16" s="10"/>
      <c r="I16" s="10"/>
      <c r="J16" s="10"/>
      <c r="K16" s="10"/>
      <c r="L16" s="10"/>
      <c r="M16" s="23"/>
      <c r="N16" s="23"/>
      <c r="O16" s="23"/>
      <c r="P16" s="23"/>
      <c r="Q16" s="23"/>
      <c r="R16" s="24"/>
      <c r="S16" s="24"/>
    </row>
    <row r="17" spans="1:19" ht="15.75" x14ac:dyDescent="0.25">
      <c r="A17" s="19">
        <v>1</v>
      </c>
      <c r="B17" s="13" t="s">
        <v>22</v>
      </c>
      <c r="C17" s="12" t="s">
        <v>23</v>
      </c>
      <c r="D17" s="14">
        <v>0.8</v>
      </c>
      <c r="E17" s="14">
        <v>1003</v>
      </c>
      <c r="F17" s="14">
        <f>ROUND(D17*E17,0)</f>
        <v>802</v>
      </c>
      <c r="G17" s="12">
        <v>0.8</v>
      </c>
      <c r="H17" s="12">
        <v>1056</v>
      </c>
      <c r="I17" s="12">
        <f>ROUND(G17*H17,0)</f>
        <v>845</v>
      </c>
      <c r="J17" s="12">
        <v>0.8</v>
      </c>
      <c r="K17" s="12">
        <v>1110</v>
      </c>
      <c r="L17" s="12">
        <f>ROUND(J17*K17,0)</f>
        <v>888</v>
      </c>
      <c r="M17" s="23"/>
      <c r="N17" s="23"/>
      <c r="O17" s="23"/>
      <c r="P17" s="23"/>
      <c r="Q17" s="23"/>
      <c r="R17" s="24"/>
      <c r="S17" s="24"/>
    </row>
    <row r="18" spans="1:19" ht="15.75" x14ac:dyDescent="0.25">
      <c r="A18" s="19">
        <v>2</v>
      </c>
      <c r="B18" s="13" t="s">
        <v>24</v>
      </c>
      <c r="C18" s="12" t="s">
        <v>25</v>
      </c>
      <c r="D18" s="14">
        <v>2.702</v>
      </c>
      <c r="E18" s="14">
        <v>750</v>
      </c>
      <c r="F18" s="14">
        <f t="shared" ref="F18:F20" si="3">ROUND(D18*E18,0)</f>
        <v>2027</v>
      </c>
      <c r="G18" s="12">
        <v>2.367</v>
      </c>
      <c r="H18" s="12">
        <v>790</v>
      </c>
      <c r="I18" s="12">
        <f t="shared" ref="I18:I20" si="4">ROUND(G18*H18,0)</f>
        <v>1870</v>
      </c>
      <c r="J18" s="12">
        <v>1.895</v>
      </c>
      <c r="K18" s="12">
        <v>872</v>
      </c>
      <c r="L18" s="12">
        <f t="shared" ref="L18:L20" si="5">ROUND(J18*K18,0)</f>
        <v>1652</v>
      </c>
      <c r="M18" s="23"/>
      <c r="N18" s="23"/>
      <c r="O18" s="23"/>
      <c r="P18" s="23"/>
      <c r="Q18" s="23"/>
      <c r="R18" s="24"/>
      <c r="S18" s="24"/>
    </row>
    <row r="19" spans="1:19" ht="15.75" x14ac:dyDescent="0.25">
      <c r="A19" s="19">
        <v>3</v>
      </c>
      <c r="B19" s="13" t="s">
        <v>26</v>
      </c>
      <c r="C19" s="12" t="s">
        <v>27</v>
      </c>
      <c r="D19" s="14">
        <v>0.3</v>
      </c>
      <c r="E19" s="14">
        <v>750</v>
      </c>
      <c r="F19" s="14">
        <f t="shared" si="3"/>
        <v>225</v>
      </c>
      <c r="G19" s="12">
        <v>0.3</v>
      </c>
      <c r="H19" s="12">
        <v>790</v>
      </c>
      <c r="I19" s="12">
        <f t="shared" si="4"/>
        <v>237</v>
      </c>
      <c r="J19" s="12">
        <v>0.3</v>
      </c>
      <c r="K19" s="12">
        <v>872</v>
      </c>
      <c r="L19" s="12">
        <f t="shared" si="5"/>
        <v>262</v>
      </c>
      <c r="M19" s="23"/>
      <c r="N19" s="23"/>
      <c r="O19" s="23"/>
      <c r="P19" s="23"/>
      <c r="Q19" s="23"/>
      <c r="R19" s="24"/>
      <c r="S19" s="24"/>
    </row>
    <row r="20" spans="1:19" ht="15.75" x14ac:dyDescent="0.25">
      <c r="A20" s="19">
        <v>4</v>
      </c>
      <c r="B20" s="13" t="s">
        <v>28</v>
      </c>
      <c r="C20" s="12" t="s">
        <v>29</v>
      </c>
      <c r="D20" s="14">
        <v>0.2</v>
      </c>
      <c r="E20" s="14">
        <v>750</v>
      </c>
      <c r="F20" s="14">
        <f t="shared" si="3"/>
        <v>150</v>
      </c>
      <c r="G20" s="12">
        <v>0.21</v>
      </c>
      <c r="H20" s="12">
        <v>790</v>
      </c>
      <c r="I20" s="12">
        <f t="shared" si="4"/>
        <v>166</v>
      </c>
      <c r="J20" s="12">
        <v>0.18</v>
      </c>
      <c r="K20" s="12">
        <v>830</v>
      </c>
      <c r="L20" s="12">
        <f t="shared" si="5"/>
        <v>149</v>
      </c>
      <c r="M20" s="23"/>
      <c r="N20" s="23"/>
      <c r="O20" s="23"/>
      <c r="P20" s="23"/>
      <c r="Q20" s="23"/>
      <c r="R20" s="24"/>
      <c r="S20" s="24"/>
    </row>
    <row r="21" spans="1:19" ht="15.75" x14ac:dyDescent="0.25">
      <c r="A21" s="19"/>
      <c r="B21" s="20" t="s">
        <v>30</v>
      </c>
      <c r="C21" s="5"/>
      <c r="D21" s="21">
        <f>SUM(D17:D20)</f>
        <v>4.0019999999999998</v>
      </c>
      <c r="E21" s="21"/>
      <c r="F21" s="21">
        <f>SUM(F17:F20)</f>
        <v>3204</v>
      </c>
      <c r="G21" s="5">
        <f>SUM(G17:G20)</f>
        <v>3.6769999999999996</v>
      </c>
      <c r="H21" s="5"/>
      <c r="I21" s="5">
        <f>SUM(I17:I20)</f>
        <v>3118</v>
      </c>
      <c r="J21" s="5">
        <f>SUM(J17:J20)</f>
        <v>3.1750000000000003</v>
      </c>
      <c r="K21" s="5"/>
      <c r="L21" s="5">
        <f>SUM(L17:L20)</f>
        <v>2951</v>
      </c>
      <c r="M21" s="23">
        <f>L21*4</f>
        <v>11804</v>
      </c>
      <c r="N21" s="23">
        <f>ROUND(M21*0.2359,0)</f>
        <v>2785</v>
      </c>
      <c r="O21" s="23">
        <v>0</v>
      </c>
      <c r="P21" s="23">
        <f>O21*4</f>
        <v>0</v>
      </c>
      <c r="Q21" s="23">
        <f>ROUND(P21*0.2359,0)</f>
        <v>0</v>
      </c>
      <c r="R21" s="24">
        <f>M21+P21</f>
        <v>11804</v>
      </c>
      <c r="S21" s="24">
        <f>N21+Q21</f>
        <v>2785</v>
      </c>
    </row>
    <row r="22" spans="1:19" ht="15.75" x14ac:dyDescent="0.25">
      <c r="A22" s="128" t="s">
        <v>31</v>
      </c>
      <c r="B22" s="129"/>
      <c r="C22" s="129"/>
      <c r="D22" s="129"/>
      <c r="E22" s="129"/>
      <c r="F22" s="129"/>
      <c r="G22" s="9"/>
      <c r="H22" s="10"/>
      <c r="I22" s="10"/>
      <c r="J22" s="10"/>
      <c r="K22" s="10"/>
      <c r="L22" s="10"/>
      <c r="M22" s="23"/>
      <c r="N22" s="23"/>
      <c r="O22" s="23"/>
      <c r="P22" s="23"/>
      <c r="Q22" s="23"/>
      <c r="R22" s="24"/>
      <c r="S22" s="24"/>
    </row>
    <row r="23" spans="1:19" ht="15.75" x14ac:dyDescent="0.25">
      <c r="A23" s="19">
        <v>1</v>
      </c>
      <c r="B23" s="18" t="s">
        <v>12</v>
      </c>
      <c r="C23" s="12" t="s">
        <v>13</v>
      </c>
      <c r="D23" s="14">
        <v>0.15</v>
      </c>
      <c r="E23" s="14">
        <v>887</v>
      </c>
      <c r="F23" s="14">
        <f>ROUND(D23*E23,0)</f>
        <v>133</v>
      </c>
      <c r="G23" s="12">
        <v>0.4</v>
      </c>
      <c r="H23" s="12">
        <v>934</v>
      </c>
      <c r="I23" s="12">
        <f>ROUND(G23*H23,0)</f>
        <v>374</v>
      </c>
      <c r="J23" s="12">
        <v>0.4</v>
      </c>
      <c r="K23" s="12">
        <v>1006</v>
      </c>
      <c r="L23" s="12">
        <f>ROUND(J23*K23,0)</f>
        <v>402</v>
      </c>
      <c r="M23" s="23"/>
      <c r="N23" s="23"/>
      <c r="O23" s="23"/>
      <c r="P23" s="23"/>
      <c r="Q23" s="23"/>
      <c r="R23" s="24"/>
      <c r="S23" s="24"/>
    </row>
    <row r="24" spans="1:19" ht="15.75" x14ac:dyDescent="0.25">
      <c r="A24" s="19">
        <v>2</v>
      </c>
      <c r="B24" s="13" t="s">
        <v>16</v>
      </c>
      <c r="C24" s="12" t="s">
        <v>17</v>
      </c>
      <c r="D24" s="14"/>
      <c r="E24" s="14"/>
      <c r="F24" s="14"/>
      <c r="G24" s="12">
        <v>0.15</v>
      </c>
      <c r="H24" s="12">
        <v>790</v>
      </c>
      <c r="I24" s="12">
        <f>ROUND(G24*H24,0)</f>
        <v>119</v>
      </c>
      <c r="J24" s="12">
        <v>0</v>
      </c>
      <c r="K24" s="12"/>
      <c r="L24" s="12">
        <f>ROUND(J24*K24,0)</f>
        <v>0</v>
      </c>
      <c r="M24" s="23"/>
      <c r="N24" s="23"/>
      <c r="O24" s="23"/>
      <c r="P24" s="23"/>
      <c r="Q24" s="23"/>
      <c r="R24" s="24"/>
      <c r="S24" s="24"/>
    </row>
    <row r="25" spans="1:19" ht="15.75" x14ac:dyDescent="0.25">
      <c r="A25" s="19"/>
      <c r="B25" s="25" t="s">
        <v>30</v>
      </c>
      <c r="C25" s="12"/>
      <c r="D25" s="21">
        <f>SUM(D23:D23)</f>
        <v>0.15</v>
      </c>
      <c r="E25" s="21"/>
      <c r="F25" s="21">
        <f>SUM(F23:F23)</f>
        <v>133</v>
      </c>
      <c r="G25" s="5">
        <f>SUM(G23:G24)</f>
        <v>0.55000000000000004</v>
      </c>
      <c r="H25" s="5"/>
      <c r="I25" s="5">
        <f>SUM(I23:I24)</f>
        <v>493</v>
      </c>
      <c r="J25" s="5">
        <f>SUM(J23:J24)</f>
        <v>0.4</v>
      </c>
      <c r="K25" s="5"/>
      <c r="L25" s="5">
        <f>SUM(L23:L24)</f>
        <v>402</v>
      </c>
      <c r="M25" s="23">
        <f>L25*4</f>
        <v>1608</v>
      </c>
      <c r="N25" s="23">
        <f>ROUND(M25*0.2359,0)</f>
        <v>379</v>
      </c>
      <c r="O25" s="23"/>
      <c r="P25" s="23">
        <f>O25*4</f>
        <v>0</v>
      </c>
      <c r="Q25" s="23">
        <f>ROUND(P25*0.2359,0)</f>
        <v>0</v>
      </c>
      <c r="R25" s="24">
        <f>M25+P25</f>
        <v>1608</v>
      </c>
      <c r="S25" s="24">
        <f>N25+Q25</f>
        <v>379</v>
      </c>
    </row>
    <row r="26" spans="1:19" ht="15.75" customHeight="1" x14ac:dyDescent="0.25">
      <c r="A26" s="128" t="s">
        <v>32</v>
      </c>
      <c r="B26" s="129"/>
      <c r="C26" s="129"/>
      <c r="D26" s="129"/>
      <c r="E26" s="129"/>
      <c r="F26" s="129"/>
      <c r="G26" s="9"/>
      <c r="H26" s="10"/>
      <c r="I26" s="10"/>
      <c r="J26" s="10"/>
      <c r="K26" s="10"/>
      <c r="L26" s="10"/>
      <c r="M26" s="23"/>
      <c r="N26" s="23"/>
      <c r="O26" s="23"/>
      <c r="P26" s="23"/>
      <c r="Q26" s="23"/>
      <c r="R26" s="24"/>
      <c r="S26" s="24"/>
    </row>
    <row r="27" spans="1:19" ht="15.75" x14ac:dyDescent="0.25">
      <c r="A27" s="19">
        <v>1</v>
      </c>
      <c r="B27" s="18" t="s">
        <v>33</v>
      </c>
      <c r="C27" s="12" t="s">
        <v>15</v>
      </c>
      <c r="D27" s="14">
        <v>0.25</v>
      </c>
      <c r="E27" s="14">
        <v>830</v>
      </c>
      <c r="F27" s="15">
        <f>ROUND(D27*E27,0)</f>
        <v>208</v>
      </c>
      <c r="G27" s="16">
        <v>0.25</v>
      </c>
      <c r="H27" s="12">
        <v>874</v>
      </c>
      <c r="I27" s="17">
        <f>ROUND(G27*H27,0)</f>
        <v>219</v>
      </c>
      <c r="J27" s="12">
        <v>0.25</v>
      </c>
      <c r="K27" s="12">
        <v>919</v>
      </c>
      <c r="L27" s="12">
        <f>ROUND(J27*K27,0)</f>
        <v>230</v>
      </c>
      <c r="M27" s="23"/>
      <c r="N27" s="23"/>
      <c r="O27" s="23"/>
      <c r="P27" s="23"/>
      <c r="Q27" s="23"/>
      <c r="R27" s="24"/>
      <c r="S27" s="24"/>
    </row>
    <row r="28" spans="1:19" ht="15.75" x14ac:dyDescent="0.25">
      <c r="A28" s="19">
        <v>2</v>
      </c>
      <c r="B28" s="18" t="s">
        <v>24</v>
      </c>
      <c r="C28" s="12" t="s">
        <v>25</v>
      </c>
      <c r="D28" s="14">
        <v>3</v>
      </c>
      <c r="E28" s="14">
        <v>750</v>
      </c>
      <c r="F28" s="15">
        <f t="shared" ref="F28:F30" si="6">ROUND(D28*E28,0)</f>
        <v>2250</v>
      </c>
      <c r="G28" s="16">
        <v>3</v>
      </c>
      <c r="H28" s="12">
        <v>790</v>
      </c>
      <c r="I28" s="17">
        <f t="shared" ref="I28:I30" si="7">ROUND(G28*H28,0)</f>
        <v>2370</v>
      </c>
      <c r="J28" s="12">
        <v>2.81</v>
      </c>
      <c r="K28" s="12">
        <v>872</v>
      </c>
      <c r="L28" s="12">
        <f t="shared" ref="L28:L30" si="8">ROUND(J28*K28,0)</f>
        <v>2450</v>
      </c>
      <c r="M28" s="23"/>
      <c r="N28" s="23"/>
      <c r="O28" s="23"/>
      <c r="P28" s="23"/>
      <c r="Q28" s="23"/>
      <c r="R28" s="24"/>
      <c r="S28" s="24"/>
    </row>
    <row r="29" spans="1:19" ht="15.75" x14ac:dyDescent="0.25">
      <c r="A29" s="19">
        <v>3</v>
      </c>
      <c r="B29" s="18" t="s">
        <v>26</v>
      </c>
      <c r="C29" s="12" t="s">
        <v>27</v>
      </c>
      <c r="D29" s="14">
        <v>0.155</v>
      </c>
      <c r="E29" s="14">
        <v>750</v>
      </c>
      <c r="F29" s="15">
        <f t="shared" si="6"/>
        <v>116</v>
      </c>
      <c r="G29" s="16">
        <v>0.35</v>
      </c>
      <c r="H29" s="12">
        <v>790</v>
      </c>
      <c r="I29" s="17">
        <f t="shared" si="7"/>
        <v>277</v>
      </c>
      <c r="J29" s="12">
        <v>0.45</v>
      </c>
      <c r="K29" s="12">
        <v>872</v>
      </c>
      <c r="L29" s="12">
        <f t="shared" si="8"/>
        <v>392</v>
      </c>
      <c r="M29" s="23"/>
      <c r="N29" s="23"/>
      <c r="O29" s="23"/>
      <c r="P29" s="23"/>
      <c r="Q29" s="23"/>
      <c r="R29" s="24"/>
      <c r="S29" s="24"/>
    </row>
    <row r="30" spans="1:19" ht="15.75" x14ac:dyDescent="0.25">
      <c r="A30" s="19">
        <v>4</v>
      </c>
      <c r="B30" s="18" t="s">
        <v>28</v>
      </c>
      <c r="C30" s="12" t="s">
        <v>29</v>
      </c>
      <c r="D30" s="14">
        <v>0.19500000000000001</v>
      </c>
      <c r="E30" s="14">
        <v>750</v>
      </c>
      <c r="F30" s="15">
        <f t="shared" si="6"/>
        <v>146</v>
      </c>
      <c r="G30" s="16">
        <v>0.19500000000000001</v>
      </c>
      <c r="H30" s="12">
        <v>790</v>
      </c>
      <c r="I30" s="17">
        <f t="shared" si="7"/>
        <v>154</v>
      </c>
      <c r="J30" s="12">
        <v>0.185</v>
      </c>
      <c r="K30" s="12">
        <v>830</v>
      </c>
      <c r="L30" s="12">
        <f t="shared" si="8"/>
        <v>154</v>
      </c>
      <c r="M30" s="23"/>
      <c r="N30" s="23"/>
      <c r="O30" s="23"/>
      <c r="P30" s="23"/>
      <c r="Q30" s="23"/>
      <c r="R30" s="24"/>
      <c r="S30" s="24"/>
    </row>
    <row r="31" spans="1:19" ht="15.75" x14ac:dyDescent="0.25">
      <c r="A31" s="19"/>
      <c r="B31" s="25" t="s">
        <v>30</v>
      </c>
      <c r="C31" s="5"/>
      <c r="D31" s="21">
        <f>SUM(D27:D30)</f>
        <v>3.5999999999999996</v>
      </c>
      <c r="E31" s="21"/>
      <c r="F31" s="22">
        <f>SUM(F27:F30)</f>
        <v>2720</v>
      </c>
      <c r="G31" s="7">
        <f>SUM(G27:G30)</f>
        <v>3.7949999999999999</v>
      </c>
      <c r="H31" s="5"/>
      <c r="I31" s="6">
        <f>SUM(I27:I30)</f>
        <v>3020</v>
      </c>
      <c r="J31" s="5">
        <f>SUM(J27:J30)</f>
        <v>3.6950000000000003</v>
      </c>
      <c r="K31" s="5"/>
      <c r="L31" s="5">
        <f>SUM(L27:L30)</f>
        <v>3226</v>
      </c>
      <c r="M31" s="23">
        <f>L31*4</f>
        <v>12904</v>
      </c>
      <c r="N31" s="23">
        <f>ROUND(M31*0.2359,0)</f>
        <v>3044</v>
      </c>
      <c r="O31" s="23">
        <v>0</v>
      </c>
      <c r="P31" s="23">
        <f>O31*4</f>
        <v>0</v>
      </c>
      <c r="Q31" s="23">
        <f>ROUND(P31*0.2359,0)</f>
        <v>0</v>
      </c>
      <c r="R31" s="24">
        <f>M31+P31</f>
        <v>12904</v>
      </c>
      <c r="S31" s="24">
        <f>N31+Q31</f>
        <v>3044</v>
      </c>
    </row>
    <row r="32" spans="1:19" ht="15.75" x14ac:dyDescent="0.25">
      <c r="A32" s="126" t="s">
        <v>34</v>
      </c>
      <c r="B32" s="127"/>
      <c r="C32" s="127"/>
      <c r="D32" s="127"/>
      <c r="E32" s="127"/>
      <c r="F32" s="127"/>
      <c r="G32" s="9"/>
      <c r="H32" s="10"/>
      <c r="I32" s="10"/>
      <c r="J32" s="10"/>
      <c r="K32" s="10"/>
      <c r="L32" s="10"/>
      <c r="M32" s="23"/>
      <c r="N32" s="23"/>
      <c r="O32" s="23"/>
      <c r="P32" s="23"/>
      <c r="Q32" s="23"/>
      <c r="R32" s="24"/>
      <c r="S32" s="24"/>
    </row>
    <row r="33" spans="1:19" ht="15.75" x14ac:dyDescent="0.25">
      <c r="A33" s="26">
        <v>1</v>
      </c>
      <c r="B33" s="18" t="s">
        <v>12</v>
      </c>
      <c r="C33" s="12" t="s">
        <v>13</v>
      </c>
      <c r="D33" s="14">
        <v>0.15</v>
      </c>
      <c r="E33" s="14">
        <v>830</v>
      </c>
      <c r="F33" s="15">
        <f>ROUND(D33*E33,0)</f>
        <v>125</v>
      </c>
      <c r="G33" s="16">
        <v>0.3</v>
      </c>
      <c r="H33" s="12">
        <v>874</v>
      </c>
      <c r="I33" s="17">
        <f>ROUND(G33*H33,0)</f>
        <v>262</v>
      </c>
      <c r="J33" s="12">
        <v>0.2</v>
      </c>
      <c r="K33" s="12">
        <v>919</v>
      </c>
      <c r="L33" s="12">
        <f>ROUND(J33*K33,0)</f>
        <v>184</v>
      </c>
      <c r="M33" s="23"/>
      <c r="N33" s="23"/>
      <c r="O33" s="23"/>
      <c r="P33" s="23"/>
      <c r="Q33" s="23"/>
      <c r="R33" s="24"/>
      <c r="S33" s="24"/>
    </row>
    <row r="34" spans="1:19" ht="15.75" x14ac:dyDescent="0.25">
      <c r="A34" s="26"/>
      <c r="B34" s="13" t="s">
        <v>14</v>
      </c>
      <c r="C34" s="12" t="s">
        <v>15</v>
      </c>
      <c r="D34" s="14"/>
      <c r="E34" s="14"/>
      <c r="F34" s="15"/>
      <c r="G34" s="16">
        <v>0</v>
      </c>
      <c r="H34" s="12">
        <v>0</v>
      </c>
      <c r="I34" s="17">
        <v>0</v>
      </c>
      <c r="J34" s="12">
        <v>7.8E-2</v>
      </c>
      <c r="K34" s="12">
        <v>919</v>
      </c>
      <c r="L34" s="12">
        <f>ROUND(J34*K34,0)</f>
        <v>72</v>
      </c>
      <c r="M34" s="23"/>
      <c r="N34" s="23"/>
      <c r="O34" s="23"/>
      <c r="P34" s="23"/>
      <c r="Q34" s="23"/>
      <c r="R34" s="24"/>
      <c r="S34" s="24"/>
    </row>
    <row r="35" spans="1:19" ht="15.75" x14ac:dyDescent="0.25">
      <c r="A35" s="19">
        <v>2</v>
      </c>
      <c r="B35" s="13" t="s">
        <v>16</v>
      </c>
      <c r="C35" s="12" t="s">
        <v>17</v>
      </c>
      <c r="D35" s="14"/>
      <c r="E35" s="14"/>
      <c r="F35" s="15"/>
      <c r="G35" s="16">
        <v>0.15</v>
      </c>
      <c r="H35" s="12">
        <v>790</v>
      </c>
      <c r="I35" s="17">
        <f>ROUND(G35*H35,0)</f>
        <v>119</v>
      </c>
      <c r="J35" s="12">
        <v>0.15</v>
      </c>
      <c r="K35" s="12">
        <v>830</v>
      </c>
      <c r="L35" s="12">
        <f>ROUND(J35*K35,0)</f>
        <v>125</v>
      </c>
      <c r="M35" s="23"/>
      <c r="N35" s="23"/>
      <c r="O35" s="23"/>
      <c r="P35" s="23"/>
      <c r="Q35" s="23"/>
      <c r="R35" s="24"/>
      <c r="S35" s="24"/>
    </row>
    <row r="36" spans="1:19" ht="15.75" x14ac:dyDescent="0.25">
      <c r="A36" s="26"/>
      <c r="B36" s="25" t="s">
        <v>30</v>
      </c>
      <c r="C36" s="12"/>
      <c r="D36" s="27">
        <f>SUM(D33:D33)</f>
        <v>0.15</v>
      </c>
      <c r="E36" s="27"/>
      <c r="F36" s="28">
        <f>SUM(F33:F33)</f>
        <v>125</v>
      </c>
      <c r="G36" s="29">
        <f>SUM(G33:G35)</f>
        <v>0.44999999999999996</v>
      </c>
      <c r="H36" s="30"/>
      <c r="I36" s="31">
        <f>SUM(I33:I35)</f>
        <v>381</v>
      </c>
      <c r="J36" s="30">
        <f>SUM(J33:J35)</f>
        <v>0.42800000000000005</v>
      </c>
      <c r="K36" s="30"/>
      <c r="L36" s="30">
        <f>SUM(L33:L35)</f>
        <v>381</v>
      </c>
      <c r="M36" s="23">
        <f>L36*4</f>
        <v>1524</v>
      </c>
      <c r="N36" s="23">
        <f>ROUND(M36*0.2359,0)</f>
        <v>360</v>
      </c>
      <c r="O36" s="23"/>
      <c r="P36" s="23">
        <f>O36*4</f>
        <v>0</v>
      </c>
      <c r="Q36" s="23">
        <f>ROUND(P36*0.2359,0)</f>
        <v>0</v>
      </c>
      <c r="R36" s="24">
        <f>M36+P36</f>
        <v>1524</v>
      </c>
      <c r="S36" s="24">
        <f>N36+Q36</f>
        <v>360</v>
      </c>
    </row>
    <row r="37" spans="1:19" ht="15.75" x14ac:dyDescent="0.25">
      <c r="A37" s="126" t="s">
        <v>35</v>
      </c>
      <c r="B37" s="127"/>
      <c r="C37" s="127"/>
      <c r="D37" s="127"/>
      <c r="E37" s="127"/>
      <c r="F37" s="127"/>
      <c r="G37" s="9"/>
      <c r="H37" s="10"/>
      <c r="I37" s="10"/>
      <c r="J37" s="10"/>
      <c r="K37" s="10"/>
      <c r="L37" s="10"/>
      <c r="M37" s="23"/>
      <c r="N37" s="23"/>
      <c r="O37" s="23"/>
      <c r="P37" s="23"/>
      <c r="Q37" s="23"/>
      <c r="R37" s="24"/>
      <c r="S37" s="24"/>
    </row>
    <row r="38" spans="1:19" ht="15.75" x14ac:dyDescent="0.25">
      <c r="A38" s="26">
        <v>1</v>
      </c>
      <c r="B38" s="18" t="s">
        <v>22</v>
      </c>
      <c r="C38" s="12" t="s">
        <v>23</v>
      </c>
      <c r="D38" s="14">
        <v>1</v>
      </c>
      <c r="E38" s="14">
        <v>1003</v>
      </c>
      <c r="F38" s="15">
        <f t="shared" ref="F38:F43" si="9">ROUND(D38*E38,0)</f>
        <v>1003</v>
      </c>
      <c r="G38" s="16">
        <v>1</v>
      </c>
      <c r="H38" s="12">
        <v>1056</v>
      </c>
      <c r="I38" s="17">
        <f t="shared" ref="I38:I43" si="10">ROUND(G38*H38,0)</f>
        <v>1056</v>
      </c>
      <c r="J38" s="12">
        <v>1</v>
      </c>
      <c r="K38" s="12">
        <v>1110</v>
      </c>
      <c r="L38" s="12">
        <f t="shared" ref="L38:L43" si="11">ROUND(J38*K38,0)</f>
        <v>1110</v>
      </c>
      <c r="M38" s="23"/>
      <c r="N38" s="23"/>
      <c r="O38" s="23"/>
      <c r="P38" s="23"/>
      <c r="Q38" s="23"/>
      <c r="R38" s="24"/>
      <c r="S38" s="24"/>
    </row>
    <row r="39" spans="1:19" ht="15.75" x14ac:dyDescent="0.25">
      <c r="A39" s="26">
        <v>2</v>
      </c>
      <c r="B39" s="18" t="s">
        <v>33</v>
      </c>
      <c r="C39" s="12" t="s">
        <v>15</v>
      </c>
      <c r="D39" s="14">
        <v>0.3</v>
      </c>
      <c r="E39" s="14">
        <v>830</v>
      </c>
      <c r="F39" s="15">
        <f t="shared" si="9"/>
        <v>249</v>
      </c>
      <c r="G39" s="16">
        <v>0.3</v>
      </c>
      <c r="H39" s="12">
        <v>874</v>
      </c>
      <c r="I39" s="17">
        <f t="shared" si="10"/>
        <v>262</v>
      </c>
      <c r="J39" s="12">
        <v>0.3</v>
      </c>
      <c r="K39" s="12">
        <v>919</v>
      </c>
      <c r="L39" s="12">
        <f t="shared" si="11"/>
        <v>276</v>
      </c>
      <c r="M39" s="23"/>
      <c r="N39" s="23"/>
      <c r="O39" s="23"/>
      <c r="P39" s="23"/>
      <c r="Q39" s="23"/>
      <c r="R39" s="24"/>
      <c r="S39" s="24"/>
    </row>
    <row r="40" spans="1:19" ht="15.75" x14ac:dyDescent="0.25">
      <c r="A40" s="26">
        <v>3</v>
      </c>
      <c r="B40" s="18" t="s">
        <v>24</v>
      </c>
      <c r="C40" s="12" t="s">
        <v>25</v>
      </c>
      <c r="D40" s="14">
        <v>5.6520000000000001</v>
      </c>
      <c r="E40" s="14">
        <v>750</v>
      </c>
      <c r="F40" s="15">
        <f t="shared" si="9"/>
        <v>4239</v>
      </c>
      <c r="G40" s="16">
        <v>3.5</v>
      </c>
      <c r="H40" s="12">
        <v>790</v>
      </c>
      <c r="I40" s="17">
        <f t="shared" si="10"/>
        <v>2765</v>
      </c>
      <c r="J40" s="12">
        <v>3.972</v>
      </c>
      <c r="K40" s="12">
        <v>872</v>
      </c>
      <c r="L40" s="12">
        <f t="shared" si="11"/>
        <v>3464</v>
      </c>
      <c r="M40" s="23"/>
      <c r="N40" s="23"/>
      <c r="O40" s="23"/>
      <c r="P40" s="23"/>
      <c r="Q40" s="23"/>
      <c r="R40" s="24"/>
      <c r="S40" s="24"/>
    </row>
    <row r="41" spans="1:19" ht="15.75" x14ac:dyDescent="0.25">
      <c r="A41" s="26">
        <v>4</v>
      </c>
      <c r="B41" s="18" t="s">
        <v>26</v>
      </c>
      <c r="C41" s="12" t="s">
        <v>27</v>
      </c>
      <c r="D41" s="14">
        <v>0.75</v>
      </c>
      <c r="E41" s="14">
        <v>750</v>
      </c>
      <c r="F41" s="15">
        <f t="shared" si="9"/>
        <v>563</v>
      </c>
      <c r="G41" s="16">
        <v>0.25</v>
      </c>
      <c r="H41" s="12">
        <v>790</v>
      </c>
      <c r="I41" s="17">
        <f t="shared" si="10"/>
        <v>198</v>
      </c>
      <c r="J41" s="12">
        <v>0.6</v>
      </c>
      <c r="K41" s="12">
        <v>872</v>
      </c>
      <c r="L41" s="12">
        <f t="shared" si="11"/>
        <v>523</v>
      </c>
      <c r="M41" s="23"/>
      <c r="N41" s="23"/>
      <c r="O41" s="23"/>
      <c r="P41" s="23"/>
      <c r="Q41" s="23"/>
      <c r="R41" s="24"/>
      <c r="S41" s="24"/>
    </row>
    <row r="42" spans="1:19" ht="15.75" x14ac:dyDescent="0.25">
      <c r="A42" s="26">
        <v>5</v>
      </c>
      <c r="B42" s="18" t="s">
        <v>36</v>
      </c>
      <c r="C42" s="12" t="s">
        <v>37</v>
      </c>
      <c r="D42" s="14">
        <v>0.2</v>
      </c>
      <c r="E42" s="14">
        <v>750</v>
      </c>
      <c r="F42" s="15">
        <f t="shared" si="9"/>
        <v>150</v>
      </c>
      <c r="G42" s="16">
        <v>0</v>
      </c>
      <c r="H42" s="12">
        <v>790</v>
      </c>
      <c r="I42" s="17">
        <f t="shared" si="10"/>
        <v>0</v>
      </c>
      <c r="J42" s="12">
        <v>0.2</v>
      </c>
      <c r="K42" s="12">
        <v>872</v>
      </c>
      <c r="L42" s="12">
        <f t="shared" si="11"/>
        <v>174</v>
      </c>
      <c r="M42" s="23"/>
      <c r="N42" s="23"/>
      <c r="O42" s="23"/>
      <c r="P42" s="23"/>
      <c r="Q42" s="23"/>
      <c r="R42" s="24"/>
      <c r="S42" s="24"/>
    </row>
    <row r="43" spans="1:19" ht="15.75" x14ac:dyDescent="0.25">
      <c r="A43" s="26">
        <v>6</v>
      </c>
      <c r="B43" s="18" t="s">
        <v>28</v>
      </c>
      <c r="C43" s="12" t="s">
        <v>29</v>
      </c>
      <c r="D43" s="14">
        <v>0.61499999999999999</v>
      </c>
      <c r="E43" s="14">
        <v>750</v>
      </c>
      <c r="F43" s="15">
        <f t="shared" si="9"/>
        <v>461</v>
      </c>
      <c r="G43" s="16">
        <v>0.69</v>
      </c>
      <c r="H43" s="12">
        <v>790</v>
      </c>
      <c r="I43" s="17">
        <f t="shared" si="10"/>
        <v>545</v>
      </c>
      <c r="J43" s="12">
        <v>0.66</v>
      </c>
      <c r="K43" s="12">
        <v>830</v>
      </c>
      <c r="L43" s="12">
        <f t="shared" si="11"/>
        <v>548</v>
      </c>
      <c r="M43" s="23"/>
      <c r="N43" s="23"/>
      <c r="O43" s="23"/>
      <c r="P43" s="23"/>
      <c r="Q43" s="23"/>
      <c r="R43" s="24"/>
      <c r="S43" s="24"/>
    </row>
    <row r="44" spans="1:19" ht="15.75" x14ac:dyDescent="0.25">
      <c r="A44" s="26"/>
      <c r="B44" s="25" t="s">
        <v>30</v>
      </c>
      <c r="C44" s="12"/>
      <c r="D44" s="27">
        <f>SUM(D38:D43)</f>
        <v>8.5169999999999995</v>
      </c>
      <c r="E44" s="27"/>
      <c r="F44" s="28">
        <f>SUM(F38:F43)</f>
        <v>6665</v>
      </c>
      <c r="G44" s="29">
        <f>SUM(G38:G43)</f>
        <v>5.74</v>
      </c>
      <c r="H44" s="30"/>
      <c r="I44" s="31">
        <f>SUM(I38:I43)</f>
        <v>4826</v>
      </c>
      <c r="J44" s="30">
        <f>SUM(J38:J43)</f>
        <v>6.7320000000000002</v>
      </c>
      <c r="K44" s="30"/>
      <c r="L44" s="30">
        <f>SUM(L38:L43)</f>
        <v>6095</v>
      </c>
      <c r="M44" s="23">
        <f>L44*4</f>
        <v>24380</v>
      </c>
      <c r="N44" s="23">
        <f>ROUND(M44*0.2359,0)</f>
        <v>5751</v>
      </c>
      <c r="O44" s="23">
        <v>244.16</v>
      </c>
      <c r="P44" s="23">
        <f>O44*4</f>
        <v>976.64</v>
      </c>
      <c r="Q44" s="23">
        <f>ROUND(P44*0.2359,0)</f>
        <v>230</v>
      </c>
      <c r="R44" s="24">
        <f>M44+P44</f>
        <v>25356.639999999999</v>
      </c>
      <c r="S44" s="24">
        <f>N44+Q44</f>
        <v>5981</v>
      </c>
    </row>
    <row r="45" spans="1:19" ht="15.75" x14ac:dyDescent="0.25">
      <c r="A45" s="126" t="s">
        <v>38</v>
      </c>
      <c r="B45" s="127"/>
      <c r="C45" s="127"/>
      <c r="D45" s="127"/>
      <c r="E45" s="127"/>
      <c r="F45" s="127"/>
      <c r="G45" s="9"/>
      <c r="H45" s="10"/>
      <c r="I45" s="10"/>
      <c r="J45" s="10"/>
      <c r="K45" s="10"/>
      <c r="L45" s="10"/>
      <c r="M45" s="23"/>
      <c r="N45" s="23"/>
      <c r="O45" s="23"/>
      <c r="P45" s="23"/>
      <c r="Q45" s="23"/>
      <c r="R45" s="24"/>
      <c r="S45" s="24"/>
    </row>
    <row r="46" spans="1:19" ht="15.75" x14ac:dyDescent="0.25">
      <c r="A46" s="26">
        <v>1</v>
      </c>
      <c r="B46" s="13" t="s">
        <v>11</v>
      </c>
      <c r="C46" s="12">
        <v>134508</v>
      </c>
      <c r="D46" s="120"/>
      <c r="E46" s="120"/>
      <c r="F46" s="120"/>
      <c r="G46" s="11">
        <v>0</v>
      </c>
      <c r="H46" s="12">
        <v>0</v>
      </c>
      <c r="I46" s="17">
        <f>ROUND(G46*H46,0)</f>
        <v>0</v>
      </c>
      <c r="J46" s="12">
        <v>0.05</v>
      </c>
      <c r="K46" s="12">
        <v>1110</v>
      </c>
      <c r="L46" s="12">
        <f>ROUND(J46*K46,0)</f>
        <v>56</v>
      </c>
      <c r="M46" s="23"/>
      <c r="N46" s="23"/>
      <c r="O46" s="23"/>
      <c r="P46" s="23"/>
      <c r="Q46" s="23"/>
      <c r="R46" s="24"/>
      <c r="S46" s="24"/>
    </row>
    <row r="47" spans="1:19" ht="15.75" x14ac:dyDescent="0.25">
      <c r="A47" s="26">
        <v>2</v>
      </c>
      <c r="B47" s="32" t="s">
        <v>12</v>
      </c>
      <c r="C47" s="12" t="s">
        <v>13</v>
      </c>
      <c r="D47" s="14">
        <v>0.15</v>
      </c>
      <c r="E47" s="14">
        <v>830</v>
      </c>
      <c r="F47" s="15">
        <f>ROUND(D47*E47,0)</f>
        <v>125</v>
      </c>
      <c r="G47" s="12">
        <v>0.35</v>
      </c>
      <c r="H47" s="12">
        <v>874</v>
      </c>
      <c r="I47" s="17">
        <f>ROUND(G47*H47,0)</f>
        <v>306</v>
      </c>
      <c r="J47" s="12">
        <v>0.35</v>
      </c>
      <c r="K47" s="12">
        <v>919</v>
      </c>
      <c r="L47" s="12">
        <f t="shared" ref="L47:L49" si="12">ROUND(J47*K47,0)</f>
        <v>322</v>
      </c>
      <c r="M47" s="23"/>
      <c r="N47" s="23"/>
      <c r="O47" s="23"/>
      <c r="P47" s="23"/>
      <c r="Q47" s="23"/>
      <c r="R47" s="24"/>
      <c r="S47" s="24"/>
    </row>
    <row r="48" spans="1:19" ht="15.75" x14ac:dyDescent="0.25">
      <c r="A48" s="26">
        <v>3</v>
      </c>
      <c r="B48" s="13" t="s">
        <v>14</v>
      </c>
      <c r="C48" s="12" t="s">
        <v>15</v>
      </c>
      <c r="D48" s="14">
        <v>0</v>
      </c>
      <c r="E48" s="14">
        <v>0</v>
      </c>
      <c r="F48" s="15">
        <f>ROUND(D48*E48,0)</f>
        <v>0</v>
      </c>
      <c r="G48" s="12">
        <v>7.1999999999999995E-2</v>
      </c>
      <c r="H48" s="12">
        <v>874</v>
      </c>
      <c r="I48" s="17">
        <f>ROUND(G48*H48,0)</f>
        <v>63</v>
      </c>
      <c r="J48" s="12">
        <v>7.1999999999999995E-2</v>
      </c>
      <c r="K48" s="12">
        <v>919</v>
      </c>
      <c r="L48" s="12">
        <f t="shared" si="12"/>
        <v>66</v>
      </c>
      <c r="M48" s="23"/>
      <c r="N48" s="23"/>
      <c r="O48" s="23"/>
      <c r="P48" s="23"/>
      <c r="Q48" s="23"/>
      <c r="R48" s="24"/>
      <c r="S48" s="24"/>
    </row>
    <row r="49" spans="1:19" ht="15.75" x14ac:dyDescent="0.25">
      <c r="A49" s="26">
        <v>4</v>
      </c>
      <c r="B49" s="32" t="s">
        <v>39</v>
      </c>
      <c r="C49" s="12" t="s">
        <v>17</v>
      </c>
      <c r="D49" s="14">
        <v>0.45</v>
      </c>
      <c r="E49" s="14">
        <v>750</v>
      </c>
      <c r="F49" s="15">
        <f>ROUND(D49*E49,0)</f>
        <v>338</v>
      </c>
      <c r="G49" s="12">
        <v>1.1000000000000001</v>
      </c>
      <c r="H49" s="12">
        <v>790</v>
      </c>
      <c r="I49" s="17">
        <f>ROUND(G49*H49,0)</f>
        <v>869</v>
      </c>
      <c r="J49" s="12">
        <v>0.96699999999999997</v>
      </c>
      <c r="K49" s="12">
        <v>830</v>
      </c>
      <c r="L49" s="12">
        <f t="shared" si="12"/>
        <v>803</v>
      </c>
      <c r="M49" s="23"/>
      <c r="N49" s="23"/>
      <c r="O49" s="23"/>
      <c r="P49" s="23"/>
      <c r="Q49" s="23"/>
      <c r="R49" s="24"/>
      <c r="S49" s="24"/>
    </row>
    <row r="50" spans="1:19" ht="15.75" x14ac:dyDescent="0.25">
      <c r="A50" s="12"/>
      <c r="B50" s="33" t="s">
        <v>20</v>
      </c>
      <c r="C50" s="5"/>
      <c r="D50" s="21">
        <f>SUM(D47:D49)</f>
        <v>0.6</v>
      </c>
      <c r="E50" s="21"/>
      <c r="F50" s="22">
        <f>SUM(F47:F49)</f>
        <v>463</v>
      </c>
      <c r="G50" s="7">
        <f>SUM(G47:G49)</f>
        <v>1.522</v>
      </c>
      <c r="H50" s="5"/>
      <c r="I50" s="6">
        <f>SUM(I47:I49)</f>
        <v>1238</v>
      </c>
      <c r="J50" s="5">
        <f>SUM(J46:J49)</f>
        <v>1.4390000000000001</v>
      </c>
      <c r="K50" s="5"/>
      <c r="L50" s="5">
        <f>SUM(L46:L49)</f>
        <v>1247</v>
      </c>
      <c r="M50" s="23">
        <f>L50*4</f>
        <v>4988</v>
      </c>
      <c r="N50" s="23">
        <f>ROUND(M50*0.2359,0)</f>
        <v>1177</v>
      </c>
      <c r="O50" s="23"/>
      <c r="P50" s="23">
        <f>O50*4</f>
        <v>0</v>
      </c>
      <c r="Q50" s="23">
        <f>ROUND(P50*0.2359,0)</f>
        <v>0</v>
      </c>
      <c r="R50" s="24">
        <f>M50+P50</f>
        <v>4988</v>
      </c>
      <c r="S50" s="24">
        <f>N50+Q50</f>
        <v>1177</v>
      </c>
    </row>
    <row r="51" spans="1:19" ht="15.75" x14ac:dyDescent="0.25">
      <c r="A51" s="126" t="s">
        <v>40</v>
      </c>
      <c r="B51" s="127"/>
      <c r="C51" s="127"/>
      <c r="D51" s="127"/>
      <c r="E51" s="127"/>
      <c r="F51" s="127"/>
      <c r="G51" s="9"/>
      <c r="H51" s="10"/>
      <c r="I51" s="10"/>
      <c r="J51" s="10"/>
      <c r="K51" s="10"/>
      <c r="L51" s="10"/>
      <c r="M51" s="23"/>
      <c r="N51" s="23"/>
      <c r="O51" s="23"/>
      <c r="P51" s="23"/>
      <c r="Q51" s="23"/>
      <c r="R51" s="24"/>
      <c r="S51" s="24"/>
    </row>
    <row r="52" spans="1:19" ht="15.75" x14ac:dyDescent="0.25">
      <c r="A52" s="12">
        <v>1</v>
      </c>
      <c r="B52" s="32" t="s">
        <v>41</v>
      </c>
      <c r="C52" s="12" t="s">
        <v>23</v>
      </c>
      <c r="D52" s="14">
        <v>0.8</v>
      </c>
      <c r="E52" s="14">
        <v>1003</v>
      </c>
      <c r="F52" s="15">
        <f>ROUND(D52*E52,0)</f>
        <v>802</v>
      </c>
      <c r="G52" s="16">
        <v>0.8</v>
      </c>
      <c r="H52" s="12">
        <v>1056</v>
      </c>
      <c r="I52" s="17">
        <f>ROUND(G52*H52,0)</f>
        <v>845</v>
      </c>
      <c r="J52" s="12">
        <v>0.8</v>
      </c>
      <c r="K52" s="12">
        <v>1110</v>
      </c>
      <c r="L52" s="12">
        <f>ROUND(J52*K52,0)</f>
        <v>888</v>
      </c>
      <c r="M52" s="23"/>
      <c r="N52" s="23"/>
      <c r="O52" s="23"/>
      <c r="P52" s="23"/>
      <c r="Q52" s="23"/>
      <c r="R52" s="24"/>
      <c r="S52" s="24"/>
    </row>
    <row r="53" spans="1:19" ht="15.75" x14ac:dyDescent="0.25">
      <c r="A53" s="12">
        <v>2</v>
      </c>
      <c r="B53" s="32" t="s">
        <v>24</v>
      </c>
      <c r="C53" s="12" t="s">
        <v>25</v>
      </c>
      <c r="D53" s="14">
        <v>1.99</v>
      </c>
      <c r="E53" s="14">
        <v>750</v>
      </c>
      <c r="F53" s="15">
        <f t="shared" ref="F53:F55" si="13">ROUND(D53*E53,0)</f>
        <v>1493</v>
      </c>
      <c r="G53" s="16">
        <v>2.2759999999999998</v>
      </c>
      <c r="H53" s="12">
        <v>790</v>
      </c>
      <c r="I53" s="17">
        <f t="shared" ref="I53:I55" si="14">ROUND(G53*H53,0)</f>
        <v>1798</v>
      </c>
      <c r="J53" s="12">
        <v>2.2759999999999998</v>
      </c>
      <c r="K53" s="12">
        <v>872</v>
      </c>
      <c r="L53" s="12">
        <f t="shared" ref="L53:L55" si="15">ROUND(J53*K53,0)</f>
        <v>1985</v>
      </c>
      <c r="M53" s="23"/>
      <c r="N53" s="23"/>
      <c r="O53" s="23"/>
      <c r="P53" s="23"/>
      <c r="Q53" s="23"/>
      <c r="R53" s="24"/>
      <c r="S53" s="24"/>
    </row>
    <row r="54" spans="1:19" ht="15.75" x14ac:dyDescent="0.25">
      <c r="A54" s="12">
        <v>3</v>
      </c>
      <c r="B54" s="32" t="s">
        <v>26</v>
      </c>
      <c r="C54" s="12" t="s">
        <v>27</v>
      </c>
      <c r="D54" s="14">
        <v>0.3</v>
      </c>
      <c r="E54" s="14">
        <v>750</v>
      </c>
      <c r="F54" s="15">
        <f t="shared" si="13"/>
        <v>225</v>
      </c>
      <c r="G54" s="16">
        <v>0.3</v>
      </c>
      <c r="H54" s="12">
        <v>790</v>
      </c>
      <c r="I54" s="17">
        <f t="shared" si="14"/>
        <v>237</v>
      </c>
      <c r="J54" s="12">
        <v>0.3</v>
      </c>
      <c r="K54" s="12">
        <v>872</v>
      </c>
      <c r="L54" s="12">
        <f t="shared" si="15"/>
        <v>262</v>
      </c>
      <c r="M54" s="23"/>
      <c r="N54" s="23"/>
      <c r="O54" s="23"/>
      <c r="P54" s="23"/>
      <c r="Q54" s="23"/>
      <c r="R54" s="24"/>
      <c r="S54" s="24"/>
    </row>
    <row r="55" spans="1:19" ht="15.75" x14ac:dyDescent="0.25">
      <c r="A55" s="12">
        <v>5</v>
      </c>
      <c r="B55" s="32" t="s">
        <v>28</v>
      </c>
      <c r="C55" s="12" t="s">
        <v>29</v>
      </c>
      <c r="D55" s="14">
        <v>0.1</v>
      </c>
      <c r="E55" s="14">
        <v>750</v>
      </c>
      <c r="F55" s="15">
        <f t="shared" si="13"/>
        <v>75</v>
      </c>
      <c r="G55" s="16">
        <v>0.115</v>
      </c>
      <c r="H55" s="12">
        <v>790</v>
      </c>
      <c r="I55" s="17">
        <f t="shared" si="14"/>
        <v>91</v>
      </c>
      <c r="J55" s="12">
        <v>0.12</v>
      </c>
      <c r="K55" s="12">
        <v>830</v>
      </c>
      <c r="L55" s="12">
        <f t="shared" si="15"/>
        <v>100</v>
      </c>
      <c r="M55" s="23"/>
      <c r="N55" s="23"/>
      <c r="O55" s="23"/>
      <c r="P55" s="23"/>
      <c r="Q55" s="23"/>
      <c r="R55" s="24"/>
      <c r="S55" s="24"/>
    </row>
    <row r="56" spans="1:19" ht="15.75" x14ac:dyDescent="0.25">
      <c r="A56" s="12"/>
      <c r="B56" s="33" t="s">
        <v>30</v>
      </c>
      <c r="C56" s="12"/>
      <c r="D56" s="21">
        <f>SUM(D52:D55)</f>
        <v>3.19</v>
      </c>
      <c r="E56" s="21"/>
      <c r="F56" s="22">
        <f>SUM(F52:F55)</f>
        <v>2595</v>
      </c>
      <c r="G56" s="7">
        <f>SUM(G52:G55)</f>
        <v>3.4909999999999997</v>
      </c>
      <c r="H56" s="5"/>
      <c r="I56" s="6">
        <f>SUM(I52:I55)</f>
        <v>2971</v>
      </c>
      <c r="J56" s="5">
        <f>SUM(J52:J55)</f>
        <v>3.4959999999999996</v>
      </c>
      <c r="K56" s="5"/>
      <c r="L56" s="5">
        <f>SUM(L52:L55)</f>
        <v>3235</v>
      </c>
      <c r="M56" s="23">
        <f>L56*4</f>
        <v>12940</v>
      </c>
      <c r="N56" s="23">
        <f>ROUND(M56*0.2359,0)</f>
        <v>3053</v>
      </c>
      <c r="O56" s="23">
        <v>0</v>
      </c>
      <c r="P56" s="23">
        <f>O56*4</f>
        <v>0</v>
      </c>
      <c r="Q56" s="23">
        <f>ROUND(P56*0.2359,0)</f>
        <v>0</v>
      </c>
      <c r="R56" s="24">
        <f>M56+P56</f>
        <v>12940</v>
      </c>
      <c r="S56" s="24">
        <f>N56+Q56</f>
        <v>3053</v>
      </c>
    </row>
    <row r="57" spans="1:19" ht="15.75" x14ac:dyDescent="0.25">
      <c r="A57" s="126" t="s">
        <v>42</v>
      </c>
      <c r="B57" s="127"/>
      <c r="C57" s="127"/>
      <c r="D57" s="127"/>
      <c r="E57" s="127"/>
      <c r="F57" s="127"/>
      <c r="G57" s="9"/>
      <c r="H57" s="10"/>
      <c r="I57" s="10"/>
      <c r="J57" s="10"/>
      <c r="K57" s="10"/>
      <c r="L57" s="10"/>
      <c r="M57" s="23"/>
      <c r="N57" s="23"/>
      <c r="O57" s="23"/>
      <c r="P57" s="23"/>
      <c r="Q57" s="23"/>
      <c r="R57" s="24"/>
      <c r="S57" s="24"/>
    </row>
    <row r="58" spans="1:19" ht="15.75" x14ac:dyDescent="0.25">
      <c r="A58" s="17">
        <v>1</v>
      </c>
      <c r="B58" s="34" t="s">
        <v>12</v>
      </c>
      <c r="C58" s="12" t="s">
        <v>13</v>
      </c>
      <c r="D58" s="14">
        <v>0.2</v>
      </c>
      <c r="E58" s="14">
        <v>845</v>
      </c>
      <c r="F58" s="15">
        <f>ROUND(D58*E58,0)</f>
        <v>169</v>
      </c>
      <c r="G58" s="16">
        <v>0.33</v>
      </c>
      <c r="H58" s="12">
        <v>890</v>
      </c>
      <c r="I58" s="17">
        <f>ROUND(G58*H58,0)</f>
        <v>294</v>
      </c>
      <c r="J58" s="12">
        <v>0.33</v>
      </c>
      <c r="K58" s="12">
        <v>935</v>
      </c>
      <c r="L58" s="12">
        <f>ROUND(J58*K58,0)</f>
        <v>309</v>
      </c>
      <c r="M58" s="23"/>
      <c r="N58" s="23"/>
      <c r="O58" s="23"/>
      <c r="P58" s="23"/>
      <c r="Q58" s="23"/>
      <c r="R58" s="24"/>
      <c r="S58" s="24"/>
    </row>
    <row r="59" spans="1:19" ht="15.75" x14ac:dyDescent="0.25">
      <c r="A59" s="12">
        <v>2</v>
      </c>
      <c r="B59" s="35" t="s">
        <v>14</v>
      </c>
      <c r="C59" s="12" t="s">
        <v>15</v>
      </c>
      <c r="D59" s="14">
        <v>3.9E-2</v>
      </c>
      <c r="E59" s="14">
        <v>830</v>
      </c>
      <c r="F59" s="15">
        <f>ROUND(D59*E59,0)</f>
        <v>32</v>
      </c>
      <c r="G59" s="16">
        <v>0.04</v>
      </c>
      <c r="H59" s="12">
        <v>874</v>
      </c>
      <c r="I59" s="17">
        <f>ROUND(G59*H59,0)</f>
        <v>35</v>
      </c>
      <c r="J59" s="12">
        <v>7.1999999999999995E-2</v>
      </c>
      <c r="K59" s="12">
        <v>919</v>
      </c>
      <c r="L59" s="12">
        <f t="shared" ref="L59:L60" si="16">ROUND(J59*K59,0)</f>
        <v>66</v>
      </c>
      <c r="M59" s="23"/>
      <c r="N59" s="23"/>
      <c r="O59" s="23"/>
      <c r="P59" s="23"/>
      <c r="Q59" s="23"/>
      <c r="R59" s="24"/>
      <c r="S59" s="24"/>
    </row>
    <row r="60" spans="1:19" ht="15.75" x14ac:dyDescent="0.25">
      <c r="A60" s="12">
        <v>3</v>
      </c>
      <c r="B60" s="32" t="s">
        <v>39</v>
      </c>
      <c r="C60" s="12" t="s">
        <v>17</v>
      </c>
      <c r="D60" s="14">
        <v>0.25</v>
      </c>
      <c r="E60" s="14">
        <v>750</v>
      </c>
      <c r="F60" s="15">
        <f>ROUND(D60*E60,0)</f>
        <v>188</v>
      </c>
      <c r="G60" s="16">
        <v>0.15</v>
      </c>
      <c r="H60" s="12">
        <v>790</v>
      </c>
      <c r="I60" s="17">
        <f>ROUND(G60*H60,0)</f>
        <v>119</v>
      </c>
      <c r="J60" s="12">
        <v>0.15</v>
      </c>
      <c r="K60" s="12">
        <v>830</v>
      </c>
      <c r="L60" s="12">
        <f t="shared" si="16"/>
        <v>125</v>
      </c>
      <c r="M60" s="23"/>
      <c r="N60" s="23"/>
      <c r="O60" s="23"/>
      <c r="P60" s="23"/>
      <c r="Q60" s="23"/>
      <c r="R60" s="24"/>
      <c r="S60" s="24"/>
    </row>
    <row r="61" spans="1:19" ht="15.75" x14ac:dyDescent="0.25">
      <c r="A61" s="12"/>
      <c r="B61" s="33" t="s">
        <v>30</v>
      </c>
      <c r="C61" s="12"/>
      <c r="D61" s="21">
        <f>SUM(D58:D60)</f>
        <v>0.48899999999999999</v>
      </c>
      <c r="E61" s="21"/>
      <c r="F61" s="22">
        <f>SUM(F58:F60)</f>
        <v>389</v>
      </c>
      <c r="G61" s="7">
        <f>SUM(G58:G60)</f>
        <v>0.52</v>
      </c>
      <c r="H61" s="5"/>
      <c r="I61" s="6">
        <f>SUM(I58:I60)</f>
        <v>448</v>
      </c>
      <c r="J61" s="5">
        <f>SUM(J58:J60)</f>
        <v>0.55200000000000005</v>
      </c>
      <c r="K61" s="5"/>
      <c r="L61" s="5">
        <f>SUM(L58:L60)</f>
        <v>500</v>
      </c>
      <c r="M61" s="23">
        <f>L61*4</f>
        <v>2000</v>
      </c>
      <c r="N61" s="23">
        <f>ROUND(M61*0.2359,0)</f>
        <v>472</v>
      </c>
      <c r="O61" s="23"/>
      <c r="P61" s="23">
        <f>O61*4</f>
        <v>0</v>
      </c>
      <c r="Q61" s="23">
        <f>ROUND(P61*0.2359,0)</f>
        <v>0</v>
      </c>
      <c r="R61" s="24">
        <f>M61+P61</f>
        <v>2000</v>
      </c>
      <c r="S61" s="24">
        <f>N61+Q61</f>
        <v>472</v>
      </c>
    </row>
    <row r="62" spans="1:19" ht="15.75" x14ac:dyDescent="0.25">
      <c r="A62" s="36" t="s">
        <v>43</v>
      </c>
      <c r="B62" s="37"/>
      <c r="C62" s="37"/>
      <c r="D62" s="37"/>
      <c r="E62" s="37"/>
      <c r="F62" s="37"/>
      <c r="G62" s="38"/>
      <c r="H62" s="37"/>
      <c r="I62" s="37"/>
      <c r="J62" s="37"/>
      <c r="K62" s="37"/>
      <c r="L62" s="37"/>
      <c r="M62" s="23"/>
      <c r="N62" s="23"/>
      <c r="O62" s="23"/>
      <c r="P62" s="23"/>
      <c r="Q62" s="23"/>
      <c r="R62" s="24"/>
      <c r="S62" s="24"/>
    </row>
    <row r="63" spans="1:19" ht="15.75" x14ac:dyDescent="0.25">
      <c r="A63" s="39">
        <v>1</v>
      </c>
      <c r="B63" s="32" t="s">
        <v>41</v>
      </c>
      <c r="C63" s="39" t="s">
        <v>23</v>
      </c>
      <c r="D63" s="14">
        <v>1</v>
      </c>
      <c r="E63" s="14">
        <v>1003</v>
      </c>
      <c r="F63" s="15">
        <f t="shared" ref="F63:F68" si="17">ROUND(D63*E63,0)</f>
        <v>1003</v>
      </c>
      <c r="G63" s="16">
        <v>1</v>
      </c>
      <c r="H63" s="12">
        <v>1056</v>
      </c>
      <c r="I63" s="17">
        <f t="shared" ref="I63:I68" si="18">ROUND(G63*H63,0)</f>
        <v>1056</v>
      </c>
      <c r="J63" s="12">
        <v>1</v>
      </c>
      <c r="K63" s="12">
        <v>1110</v>
      </c>
      <c r="L63" s="12">
        <f t="shared" ref="L63:L68" si="19">ROUND(J63*K63,0)</f>
        <v>1110</v>
      </c>
      <c r="M63" s="23"/>
      <c r="N63" s="23"/>
      <c r="O63" s="23"/>
      <c r="P63" s="23"/>
      <c r="Q63" s="23"/>
      <c r="R63" s="24"/>
      <c r="S63" s="24"/>
    </row>
    <row r="64" spans="1:19" ht="15.75" x14ac:dyDescent="0.25">
      <c r="A64" s="39">
        <v>2</v>
      </c>
      <c r="B64" s="34" t="s">
        <v>44</v>
      </c>
      <c r="C64" s="39" t="s">
        <v>45</v>
      </c>
      <c r="D64" s="14">
        <v>0.3</v>
      </c>
      <c r="E64" s="14">
        <v>830</v>
      </c>
      <c r="F64" s="15">
        <f t="shared" si="17"/>
        <v>249</v>
      </c>
      <c r="G64" s="16">
        <v>0.3</v>
      </c>
      <c r="H64" s="12">
        <v>874</v>
      </c>
      <c r="I64" s="17">
        <f t="shared" si="18"/>
        <v>262</v>
      </c>
      <c r="J64" s="12">
        <v>0</v>
      </c>
      <c r="K64" s="12"/>
      <c r="L64" s="12">
        <f t="shared" si="19"/>
        <v>0</v>
      </c>
      <c r="M64" s="23"/>
      <c r="N64" s="23"/>
      <c r="O64" s="23"/>
      <c r="P64" s="23"/>
      <c r="Q64" s="23"/>
      <c r="R64" s="24"/>
      <c r="S64" s="24"/>
    </row>
    <row r="65" spans="1:19" ht="15.75" x14ac:dyDescent="0.25">
      <c r="A65" s="39">
        <v>3</v>
      </c>
      <c r="B65" s="34" t="s">
        <v>24</v>
      </c>
      <c r="C65" s="39" t="s">
        <v>25</v>
      </c>
      <c r="D65" s="14">
        <v>4.3620000000000001</v>
      </c>
      <c r="E65" s="14">
        <v>750</v>
      </c>
      <c r="F65" s="15">
        <f t="shared" si="17"/>
        <v>3272</v>
      </c>
      <c r="G65" s="16">
        <v>3.7709999999999999</v>
      </c>
      <c r="H65" s="12">
        <v>790</v>
      </c>
      <c r="I65" s="17">
        <f t="shared" si="18"/>
        <v>2979</v>
      </c>
      <c r="J65" s="12">
        <v>4.665</v>
      </c>
      <c r="K65" s="12">
        <v>872</v>
      </c>
      <c r="L65" s="12">
        <f t="shared" si="19"/>
        <v>4068</v>
      </c>
      <c r="M65" s="23"/>
      <c r="N65" s="23"/>
      <c r="O65" s="23"/>
      <c r="P65" s="23"/>
      <c r="Q65" s="23"/>
      <c r="R65" s="24"/>
      <c r="S65" s="24"/>
    </row>
    <row r="66" spans="1:19" ht="15.75" x14ac:dyDescent="0.25">
      <c r="A66" s="39">
        <v>4</v>
      </c>
      <c r="B66" s="34" t="s">
        <v>26</v>
      </c>
      <c r="C66" s="39" t="s">
        <v>27</v>
      </c>
      <c r="D66" s="14">
        <v>0.6</v>
      </c>
      <c r="E66" s="14">
        <v>750</v>
      </c>
      <c r="F66" s="15">
        <f t="shared" si="17"/>
        <v>450</v>
      </c>
      <c r="G66" s="16">
        <v>0.6</v>
      </c>
      <c r="H66" s="12">
        <v>790</v>
      </c>
      <c r="I66" s="17">
        <f t="shared" si="18"/>
        <v>474</v>
      </c>
      <c r="J66" s="12">
        <v>0.6</v>
      </c>
      <c r="K66" s="12">
        <v>872</v>
      </c>
      <c r="L66" s="12">
        <f t="shared" si="19"/>
        <v>523</v>
      </c>
      <c r="M66" s="23"/>
      <c r="N66" s="23"/>
      <c r="O66" s="23"/>
      <c r="P66" s="23"/>
      <c r="Q66" s="23"/>
      <c r="R66" s="24"/>
      <c r="S66" s="24"/>
    </row>
    <row r="67" spans="1:19" ht="15.75" x14ac:dyDescent="0.25">
      <c r="A67" s="39">
        <v>5</v>
      </c>
      <c r="B67" s="34" t="s">
        <v>28</v>
      </c>
      <c r="C67" s="39" t="s">
        <v>29</v>
      </c>
      <c r="D67" s="14">
        <v>0.21</v>
      </c>
      <c r="E67" s="14">
        <v>750</v>
      </c>
      <c r="F67" s="15">
        <f t="shared" si="17"/>
        <v>158</v>
      </c>
      <c r="G67" s="16">
        <v>0.17</v>
      </c>
      <c r="H67" s="12">
        <v>790</v>
      </c>
      <c r="I67" s="17">
        <f t="shared" si="18"/>
        <v>134</v>
      </c>
      <c r="J67" s="12">
        <v>0.18</v>
      </c>
      <c r="K67" s="12">
        <v>830</v>
      </c>
      <c r="L67" s="12">
        <f t="shared" si="19"/>
        <v>149</v>
      </c>
      <c r="M67" s="23"/>
      <c r="N67" s="23"/>
      <c r="O67" s="23"/>
      <c r="P67" s="23"/>
      <c r="Q67" s="23"/>
      <c r="R67" s="24"/>
      <c r="S67" s="24"/>
    </row>
    <row r="68" spans="1:19" ht="15.75" x14ac:dyDescent="0.25">
      <c r="A68" s="39">
        <v>6</v>
      </c>
      <c r="B68" s="34" t="s">
        <v>36</v>
      </c>
      <c r="C68" s="39" t="s">
        <v>37</v>
      </c>
      <c r="D68" s="14">
        <v>0.25</v>
      </c>
      <c r="E68" s="14">
        <v>750</v>
      </c>
      <c r="F68" s="15">
        <f t="shared" si="17"/>
        <v>188</v>
      </c>
      <c r="G68" s="16">
        <v>0.2</v>
      </c>
      <c r="H68" s="12">
        <v>790</v>
      </c>
      <c r="I68" s="17">
        <f t="shared" si="18"/>
        <v>158</v>
      </c>
      <c r="J68" s="12">
        <v>0</v>
      </c>
      <c r="K68" s="12">
        <v>872</v>
      </c>
      <c r="L68" s="12">
        <f t="shared" si="19"/>
        <v>0</v>
      </c>
      <c r="M68" s="23"/>
      <c r="N68" s="23"/>
      <c r="O68" s="23"/>
      <c r="P68" s="23"/>
      <c r="Q68" s="23"/>
      <c r="R68" s="24"/>
      <c r="S68" s="24"/>
    </row>
    <row r="69" spans="1:19" ht="15.75" x14ac:dyDescent="0.25">
      <c r="A69" s="40"/>
      <c r="B69" s="41" t="s">
        <v>20</v>
      </c>
      <c r="C69" s="12"/>
      <c r="D69" s="42">
        <f>SUM(D63:D68)</f>
        <v>6.7219999999999995</v>
      </c>
      <c r="E69" s="42"/>
      <c r="F69" s="43">
        <f>SUM(F63:F68)</f>
        <v>5320</v>
      </c>
      <c r="G69" s="44">
        <f>SUM(G63:G68)</f>
        <v>6.0409999999999995</v>
      </c>
      <c r="H69" s="45"/>
      <c r="I69" s="46">
        <f>SUM(I63:I68)</f>
        <v>5063</v>
      </c>
      <c r="J69" s="45">
        <f>SUM(J63:J68)</f>
        <v>6.4449999999999994</v>
      </c>
      <c r="K69" s="45"/>
      <c r="L69" s="45">
        <f>SUM(L63:L68)</f>
        <v>5850</v>
      </c>
      <c r="M69" s="23">
        <f>L69*4</f>
        <v>23400</v>
      </c>
      <c r="N69" s="23">
        <f>ROUND(M69*0.2359,0)</f>
        <v>5520</v>
      </c>
      <c r="O69" s="23">
        <v>135.16</v>
      </c>
      <c r="P69" s="23">
        <f>O69*4</f>
        <v>540.64</v>
      </c>
      <c r="Q69" s="23">
        <f>ROUND(P69*0.2359,0)</f>
        <v>128</v>
      </c>
      <c r="R69" s="24">
        <f>M69+P69</f>
        <v>23940.639999999999</v>
      </c>
      <c r="S69" s="24">
        <f>N69+Q69</f>
        <v>5648</v>
      </c>
    </row>
    <row r="70" spans="1:19" ht="15.75" x14ac:dyDescent="0.25">
      <c r="A70" s="126" t="s">
        <v>46</v>
      </c>
      <c r="B70" s="127"/>
      <c r="C70" s="127"/>
      <c r="D70" s="127"/>
      <c r="E70" s="127"/>
      <c r="F70" s="127"/>
      <c r="G70" s="9"/>
      <c r="H70" s="10"/>
      <c r="I70" s="10"/>
      <c r="J70" s="10"/>
      <c r="K70" s="10"/>
      <c r="L70" s="10"/>
      <c r="M70" s="23"/>
      <c r="N70" s="23"/>
      <c r="O70" s="23"/>
      <c r="P70" s="23"/>
      <c r="Q70" s="23"/>
      <c r="R70" s="24"/>
      <c r="S70" s="24"/>
    </row>
    <row r="71" spans="1:19" ht="15.75" x14ac:dyDescent="0.25">
      <c r="A71" s="12">
        <v>1</v>
      </c>
      <c r="B71" s="13" t="s">
        <v>11</v>
      </c>
      <c r="C71" s="12" t="s">
        <v>23</v>
      </c>
      <c r="D71" s="14">
        <v>0.1</v>
      </c>
      <c r="E71" s="14">
        <v>1003</v>
      </c>
      <c r="F71" s="15">
        <f t="shared" ref="F71:F76" si="20">ROUND(D71*E71,0)</f>
        <v>100</v>
      </c>
      <c r="G71" s="16">
        <v>0.25</v>
      </c>
      <c r="H71" s="12">
        <v>1056</v>
      </c>
      <c r="I71" s="17">
        <f t="shared" ref="I71:I76" si="21">ROUND(G71*H71,0)</f>
        <v>264</v>
      </c>
      <c r="J71" s="12">
        <v>0.28499999999999998</v>
      </c>
      <c r="K71" s="12">
        <v>1110</v>
      </c>
      <c r="L71" s="12">
        <f t="shared" ref="L71:L76" si="22">ROUND(J71*K71,0)</f>
        <v>316</v>
      </c>
      <c r="M71" s="23"/>
      <c r="N71" s="23"/>
      <c r="O71" s="23"/>
      <c r="P71" s="23"/>
      <c r="Q71" s="23"/>
      <c r="R71" s="24"/>
      <c r="S71" s="24"/>
    </row>
    <row r="72" spans="1:19" ht="15.75" x14ac:dyDescent="0.25">
      <c r="A72" s="12">
        <v>2</v>
      </c>
      <c r="B72" s="34" t="s">
        <v>12</v>
      </c>
      <c r="C72" s="12" t="s">
        <v>13</v>
      </c>
      <c r="D72" s="14">
        <v>0.15</v>
      </c>
      <c r="E72" s="14">
        <v>830</v>
      </c>
      <c r="F72" s="15">
        <f t="shared" si="20"/>
        <v>125</v>
      </c>
      <c r="G72" s="16">
        <v>0.25</v>
      </c>
      <c r="H72" s="12">
        <v>874</v>
      </c>
      <c r="I72" s="17">
        <f t="shared" si="21"/>
        <v>219</v>
      </c>
      <c r="J72" s="12">
        <v>0.25</v>
      </c>
      <c r="K72" s="12">
        <v>919</v>
      </c>
      <c r="L72" s="12">
        <f t="shared" si="22"/>
        <v>230</v>
      </c>
      <c r="M72" s="23"/>
      <c r="N72" s="23"/>
      <c r="O72" s="23"/>
      <c r="P72" s="23"/>
      <c r="Q72" s="23"/>
      <c r="R72" s="24"/>
      <c r="S72" s="24"/>
    </row>
    <row r="73" spans="1:19" ht="15.75" x14ac:dyDescent="0.25">
      <c r="A73" s="12">
        <v>3</v>
      </c>
      <c r="B73" s="13" t="s">
        <v>14</v>
      </c>
      <c r="C73" s="12" t="s">
        <v>15</v>
      </c>
      <c r="D73" s="14">
        <v>3.9E-2</v>
      </c>
      <c r="E73" s="14">
        <v>830</v>
      </c>
      <c r="F73" s="15">
        <f t="shared" si="20"/>
        <v>32</v>
      </c>
      <c r="G73" s="16">
        <v>0.04</v>
      </c>
      <c r="H73" s="12">
        <v>874</v>
      </c>
      <c r="I73" s="17">
        <f t="shared" si="21"/>
        <v>35</v>
      </c>
      <c r="J73" s="12">
        <v>7.8E-2</v>
      </c>
      <c r="K73" s="12">
        <v>919</v>
      </c>
      <c r="L73" s="12">
        <f t="shared" si="22"/>
        <v>72</v>
      </c>
      <c r="M73" s="23"/>
      <c r="N73" s="23"/>
      <c r="O73" s="23"/>
      <c r="P73" s="23"/>
      <c r="Q73" s="23"/>
      <c r="R73" s="24"/>
      <c r="S73" s="24"/>
    </row>
    <row r="74" spans="1:19" ht="15.75" x14ac:dyDescent="0.25">
      <c r="A74" s="12">
        <v>4</v>
      </c>
      <c r="B74" s="34" t="s">
        <v>16</v>
      </c>
      <c r="C74" s="12" t="s">
        <v>17</v>
      </c>
      <c r="D74" s="14">
        <v>0.45</v>
      </c>
      <c r="E74" s="14">
        <v>750</v>
      </c>
      <c r="F74" s="15">
        <f t="shared" si="20"/>
        <v>338</v>
      </c>
      <c r="G74" s="16">
        <v>1.9</v>
      </c>
      <c r="H74" s="12">
        <v>790</v>
      </c>
      <c r="I74" s="17">
        <f t="shared" si="21"/>
        <v>1501</v>
      </c>
      <c r="J74" s="12">
        <v>1.2</v>
      </c>
      <c r="K74" s="12">
        <v>830</v>
      </c>
      <c r="L74" s="12">
        <f t="shared" si="22"/>
        <v>996</v>
      </c>
      <c r="M74" s="23"/>
      <c r="N74" s="23"/>
      <c r="O74" s="23"/>
      <c r="P74" s="23"/>
      <c r="Q74" s="23"/>
      <c r="R74" s="24"/>
      <c r="S74" s="24"/>
    </row>
    <row r="75" spans="1:19" ht="15.75" x14ac:dyDescent="0.25">
      <c r="A75" s="12">
        <v>5</v>
      </c>
      <c r="B75" s="34" t="s">
        <v>47</v>
      </c>
      <c r="C75" s="12">
        <v>263403</v>
      </c>
      <c r="D75" s="14">
        <v>0.15</v>
      </c>
      <c r="E75" s="14">
        <v>750</v>
      </c>
      <c r="F75" s="15">
        <f t="shared" si="20"/>
        <v>113</v>
      </c>
      <c r="G75" s="16">
        <v>0</v>
      </c>
      <c r="H75" s="12">
        <v>790</v>
      </c>
      <c r="I75" s="17">
        <f t="shared" si="21"/>
        <v>0</v>
      </c>
      <c r="J75" s="12">
        <v>0</v>
      </c>
      <c r="K75" s="12">
        <v>830</v>
      </c>
      <c r="L75" s="12">
        <f t="shared" si="22"/>
        <v>0</v>
      </c>
      <c r="M75" s="23"/>
      <c r="N75" s="23"/>
      <c r="O75" s="23"/>
      <c r="P75" s="23"/>
      <c r="Q75" s="23"/>
      <c r="R75" s="24"/>
      <c r="S75" s="24"/>
    </row>
    <row r="76" spans="1:19" ht="15.75" x14ac:dyDescent="0.25">
      <c r="A76" s="12">
        <v>6</v>
      </c>
      <c r="B76" s="34" t="s">
        <v>28</v>
      </c>
      <c r="C76" s="12" t="s">
        <v>29</v>
      </c>
      <c r="D76" s="14">
        <v>0.2</v>
      </c>
      <c r="E76" s="14">
        <v>750</v>
      </c>
      <c r="F76" s="15">
        <f t="shared" si="20"/>
        <v>150</v>
      </c>
      <c r="G76" s="16">
        <v>0</v>
      </c>
      <c r="H76" s="12">
        <v>790</v>
      </c>
      <c r="I76" s="17">
        <f t="shared" si="21"/>
        <v>0</v>
      </c>
      <c r="J76" s="12">
        <v>0.15</v>
      </c>
      <c r="K76" s="12">
        <v>830</v>
      </c>
      <c r="L76" s="12">
        <f t="shared" si="22"/>
        <v>125</v>
      </c>
      <c r="M76" s="23"/>
      <c r="N76" s="23"/>
      <c r="O76" s="23"/>
      <c r="P76" s="23"/>
      <c r="Q76" s="23"/>
      <c r="R76" s="24"/>
      <c r="S76" s="24"/>
    </row>
    <row r="77" spans="1:19" ht="15.75" x14ac:dyDescent="0.25">
      <c r="A77" s="34"/>
      <c r="B77" s="33" t="s">
        <v>30</v>
      </c>
      <c r="C77" s="5"/>
      <c r="D77" s="21">
        <f>SUM(D71:D76)</f>
        <v>1.089</v>
      </c>
      <c r="E77" s="21"/>
      <c r="F77" s="22">
        <f>SUM(F71:F76)</f>
        <v>858</v>
      </c>
      <c r="G77" s="7">
        <f>SUM(G71:G76)</f>
        <v>2.44</v>
      </c>
      <c r="H77" s="5"/>
      <c r="I77" s="6">
        <f>SUM(I71:I76)</f>
        <v>2019</v>
      </c>
      <c r="J77" s="5">
        <f>SUM(J71:J76)</f>
        <v>1.9629999999999996</v>
      </c>
      <c r="K77" s="5"/>
      <c r="L77" s="5">
        <f>SUM(L71:L76)</f>
        <v>1739</v>
      </c>
      <c r="M77" s="23">
        <f>L77*4</f>
        <v>6956</v>
      </c>
      <c r="N77" s="23">
        <f>ROUND(M77*0.2359,0)</f>
        <v>1641</v>
      </c>
      <c r="O77" s="23"/>
      <c r="P77" s="23">
        <f>O77*4</f>
        <v>0</v>
      </c>
      <c r="Q77" s="23">
        <f>ROUND(P77*0.2359,0)</f>
        <v>0</v>
      </c>
      <c r="R77" s="24">
        <f>M77+P77</f>
        <v>6956</v>
      </c>
      <c r="S77" s="24">
        <f>N77+Q77</f>
        <v>1641</v>
      </c>
    </row>
    <row r="78" spans="1:19" ht="15.75" x14ac:dyDescent="0.25">
      <c r="A78" s="126" t="s">
        <v>48</v>
      </c>
      <c r="B78" s="127"/>
      <c r="C78" s="127"/>
      <c r="D78" s="127"/>
      <c r="E78" s="127"/>
      <c r="F78" s="127"/>
      <c r="G78" s="9"/>
      <c r="H78" s="10"/>
      <c r="I78" s="10"/>
      <c r="J78" s="10"/>
      <c r="K78" s="10"/>
      <c r="L78" s="10"/>
      <c r="M78" s="23"/>
      <c r="N78" s="23"/>
      <c r="O78" s="23"/>
      <c r="P78" s="23"/>
      <c r="Q78" s="23"/>
      <c r="R78" s="24"/>
      <c r="S78" s="24"/>
    </row>
    <row r="79" spans="1:19" ht="15.75" x14ac:dyDescent="0.25">
      <c r="A79" s="12">
        <v>1</v>
      </c>
      <c r="B79" s="34" t="s">
        <v>24</v>
      </c>
      <c r="C79" s="12">
        <v>234201</v>
      </c>
      <c r="D79" s="14">
        <v>1.143</v>
      </c>
      <c r="E79" s="14">
        <v>750</v>
      </c>
      <c r="F79" s="15">
        <f>ROUND(D79*E79,0)</f>
        <v>857</v>
      </c>
      <c r="G79" s="16">
        <v>1.0429999999999999</v>
      </c>
      <c r="H79" s="12">
        <v>790</v>
      </c>
      <c r="I79" s="17">
        <f>ROUND(G79*H79,0)</f>
        <v>824</v>
      </c>
      <c r="J79" s="12">
        <v>0.93799999999999994</v>
      </c>
      <c r="K79" s="12">
        <v>872</v>
      </c>
      <c r="L79" s="12">
        <f>ROUND(J79*K79,0)</f>
        <v>818</v>
      </c>
      <c r="M79" s="23"/>
      <c r="N79" s="23"/>
      <c r="O79" s="23"/>
      <c r="P79" s="23"/>
      <c r="Q79" s="23"/>
      <c r="R79" s="24"/>
      <c r="S79" s="24"/>
    </row>
    <row r="80" spans="1:19" ht="15.75" x14ac:dyDescent="0.25">
      <c r="A80" s="12">
        <v>2</v>
      </c>
      <c r="B80" s="34" t="s">
        <v>26</v>
      </c>
      <c r="C80" s="12" t="s">
        <v>27</v>
      </c>
      <c r="D80" s="14">
        <v>0.15</v>
      </c>
      <c r="E80" s="14">
        <v>750</v>
      </c>
      <c r="F80" s="15">
        <f t="shared" ref="F80:F81" si="23">ROUND(D80*E80,0)</f>
        <v>113</v>
      </c>
      <c r="G80" s="16">
        <v>0.15</v>
      </c>
      <c r="H80" s="12">
        <v>790</v>
      </c>
      <c r="I80" s="17">
        <f t="shared" ref="I80:I81" si="24">ROUND(G80*H80,0)</f>
        <v>119</v>
      </c>
      <c r="J80" s="12">
        <v>0.15</v>
      </c>
      <c r="K80" s="12">
        <v>872</v>
      </c>
      <c r="L80" s="12">
        <f t="shared" ref="L80:L81" si="25">ROUND(J80*K80,0)</f>
        <v>131</v>
      </c>
      <c r="M80" s="23"/>
      <c r="N80" s="23"/>
      <c r="O80" s="23"/>
      <c r="P80" s="23"/>
      <c r="Q80" s="23"/>
      <c r="R80" s="24"/>
      <c r="S80" s="24"/>
    </row>
    <row r="81" spans="1:19" ht="15.75" x14ac:dyDescent="0.25">
      <c r="A81" s="12">
        <v>3</v>
      </c>
      <c r="B81" s="34" t="s">
        <v>28</v>
      </c>
      <c r="C81" s="12" t="s">
        <v>29</v>
      </c>
      <c r="D81" s="14">
        <v>0.05</v>
      </c>
      <c r="E81" s="14">
        <v>750</v>
      </c>
      <c r="F81" s="15">
        <f t="shared" si="23"/>
        <v>38</v>
      </c>
      <c r="G81" s="16">
        <v>4.4999999999999998E-2</v>
      </c>
      <c r="H81" s="12">
        <v>790</v>
      </c>
      <c r="I81" s="17">
        <f t="shared" si="24"/>
        <v>36</v>
      </c>
      <c r="J81" s="12">
        <v>0.06</v>
      </c>
      <c r="K81" s="12">
        <v>830</v>
      </c>
      <c r="L81" s="12">
        <f t="shared" si="25"/>
        <v>50</v>
      </c>
      <c r="M81" s="23"/>
      <c r="N81" s="23"/>
      <c r="O81" s="23"/>
      <c r="P81" s="23"/>
      <c r="Q81" s="23"/>
      <c r="R81" s="24"/>
      <c r="S81" s="24"/>
    </row>
    <row r="82" spans="1:19" ht="15.75" x14ac:dyDescent="0.25">
      <c r="A82" s="34"/>
      <c r="B82" s="33" t="s">
        <v>30</v>
      </c>
      <c r="C82" s="5"/>
      <c r="D82" s="21">
        <f>SUM(D79:D81)</f>
        <v>1.343</v>
      </c>
      <c r="E82" s="21"/>
      <c r="F82" s="22">
        <f>SUM(F79:F81)</f>
        <v>1008</v>
      </c>
      <c r="G82" s="7">
        <f>SUM(G79:G81)</f>
        <v>1.2379999999999998</v>
      </c>
      <c r="H82" s="5"/>
      <c r="I82" s="6">
        <f>SUM(I79:I81)</f>
        <v>979</v>
      </c>
      <c r="J82" s="5">
        <f>SUM(J79:J81)</f>
        <v>1.1479999999999999</v>
      </c>
      <c r="K82" s="5"/>
      <c r="L82" s="5">
        <f>SUM(L79:L81)</f>
        <v>999</v>
      </c>
      <c r="M82" s="23">
        <f>L82*4</f>
        <v>3996</v>
      </c>
      <c r="N82" s="23">
        <f>ROUND(M82*0.2359,0)</f>
        <v>943</v>
      </c>
      <c r="O82" s="23">
        <v>0</v>
      </c>
      <c r="P82" s="23">
        <f>O82*4</f>
        <v>0</v>
      </c>
      <c r="Q82" s="23">
        <f>ROUND(P82*0.2359,0)</f>
        <v>0</v>
      </c>
      <c r="R82" s="24">
        <f>M82+P82</f>
        <v>3996</v>
      </c>
      <c r="S82" s="24">
        <f>N82+Q82</f>
        <v>943</v>
      </c>
    </row>
    <row r="83" spans="1:19" ht="15.75" x14ac:dyDescent="0.25">
      <c r="A83" s="126" t="s">
        <v>49</v>
      </c>
      <c r="B83" s="127"/>
      <c r="C83" s="127"/>
      <c r="D83" s="127"/>
      <c r="E83" s="127"/>
      <c r="F83" s="127"/>
      <c r="G83" s="9"/>
      <c r="H83" s="10"/>
      <c r="I83" s="10"/>
      <c r="J83" s="10"/>
      <c r="K83" s="10"/>
      <c r="L83" s="10"/>
      <c r="M83" s="23"/>
      <c r="N83" s="23"/>
      <c r="O83" s="23"/>
      <c r="P83" s="23"/>
      <c r="Q83" s="23"/>
      <c r="R83" s="24"/>
      <c r="S83" s="24"/>
    </row>
    <row r="84" spans="1:19" ht="15.75" x14ac:dyDescent="0.25">
      <c r="A84" s="12">
        <v>1</v>
      </c>
      <c r="B84" s="34" t="s">
        <v>12</v>
      </c>
      <c r="C84" s="12" t="s">
        <v>13</v>
      </c>
      <c r="D84" s="120"/>
      <c r="E84" s="120"/>
      <c r="F84" s="120"/>
      <c r="G84" s="16">
        <v>0</v>
      </c>
      <c r="H84" s="12">
        <v>0</v>
      </c>
      <c r="I84" s="17">
        <v>0</v>
      </c>
      <c r="J84" s="12">
        <v>0.2</v>
      </c>
      <c r="K84" s="12">
        <v>1062</v>
      </c>
      <c r="L84" s="12">
        <f>ROUND(J84*K84,0)</f>
        <v>212</v>
      </c>
      <c r="M84" s="23"/>
      <c r="N84" s="23"/>
      <c r="O84" s="23"/>
      <c r="P84" s="23"/>
      <c r="Q84" s="23"/>
      <c r="R84" s="24"/>
      <c r="S84" s="24"/>
    </row>
    <row r="85" spans="1:19" ht="15.75" x14ac:dyDescent="0.25">
      <c r="A85" s="12">
        <v>2</v>
      </c>
      <c r="B85" s="47" t="s">
        <v>50</v>
      </c>
      <c r="C85" s="12" t="s">
        <v>51</v>
      </c>
      <c r="D85" s="14">
        <v>0.6</v>
      </c>
      <c r="E85" s="14">
        <v>750</v>
      </c>
      <c r="F85" s="15">
        <f>ROUND(D85*E85,0)</f>
        <v>450</v>
      </c>
      <c r="G85" s="16">
        <v>0.6</v>
      </c>
      <c r="H85" s="12">
        <v>790</v>
      </c>
      <c r="I85" s="17">
        <f>ROUND(G85*H85,0)</f>
        <v>474</v>
      </c>
      <c r="J85" s="12">
        <v>0.6</v>
      </c>
      <c r="K85" s="12">
        <v>830</v>
      </c>
      <c r="L85" s="12">
        <f t="shared" ref="L85:L86" si="26">ROUND(J85*K85,0)</f>
        <v>498</v>
      </c>
      <c r="M85" s="23"/>
      <c r="N85" s="23"/>
      <c r="O85" s="23"/>
      <c r="P85" s="23"/>
      <c r="Q85" s="23"/>
      <c r="R85" s="24"/>
      <c r="S85" s="24"/>
    </row>
    <row r="86" spans="1:19" ht="15.75" x14ac:dyDescent="0.25">
      <c r="A86" s="12">
        <v>3</v>
      </c>
      <c r="B86" s="48" t="s">
        <v>52</v>
      </c>
      <c r="C86" s="12" t="s">
        <v>53</v>
      </c>
      <c r="D86" s="14">
        <v>0.4</v>
      </c>
      <c r="E86" s="14">
        <v>750</v>
      </c>
      <c r="F86" s="15">
        <f t="shared" ref="F86" si="27">ROUND(D86*E86,0)</f>
        <v>300</v>
      </c>
      <c r="G86" s="16">
        <v>0.4</v>
      </c>
      <c r="H86" s="12">
        <v>790</v>
      </c>
      <c r="I86" s="17">
        <f t="shared" ref="I86" si="28">ROUND(G86*H86,0)</f>
        <v>316</v>
      </c>
      <c r="J86" s="12">
        <v>0.4</v>
      </c>
      <c r="K86" s="12">
        <v>830</v>
      </c>
      <c r="L86" s="12">
        <f t="shared" si="26"/>
        <v>332</v>
      </c>
      <c r="M86" s="23"/>
      <c r="N86" s="23"/>
      <c r="O86" s="23"/>
      <c r="P86" s="23"/>
      <c r="Q86" s="23"/>
      <c r="R86" s="24"/>
      <c r="S86" s="24"/>
    </row>
    <row r="87" spans="1:19" ht="15.75" x14ac:dyDescent="0.25">
      <c r="A87" s="5"/>
      <c r="B87" s="41" t="s">
        <v>30</v>
      </c>
      <c r="C87" s="5"/>
      <c r="D87" s="21">
        <f>SUM(D85:D86)</f>
        <v>1</v>
      </c>
      <c r="E87" s="21"/>
      <c r="F87" s="22">
        <f>SUM(F85:F86)</f>
        <v>750</v>
      </c>
      <c r="G87" s="7">
        <f>SUM(G85:G86)</f>
        <v>1</v>
      </c>
      <c r="H87" s="5"/>
      <c r="I87" s="6">
        <f>SUM(I85:I86)</f>
        <v>790</v>
      </c>
      <c r="J87" s="5">
        <f>SUM(J84:J86)</f>
        <v>1.2000000000000002</v>
      </c>
      <c r="K87" s="5"/>
      <c r="L87" s="5">
        <f>SUM(L84:L86)</f>
        <v>1042</v>
      </c>
      <c r="M87" s="23">
        <f>L87*4</f>
        <v>4168</v>
      </c>
      <c r="N87" s="23">
        <f>ROUND(M87*0.2359,0)</f>
        <v>983</v>
      </c>
      <c r="O87" s="23">
        <v>0</v>
      </c>
      <c r="P87" s="23">
        <f>O87*4</f>
        <v>0</v>
      </c>
      <c r="Q87" s="23">
        <f>ROUND(P87*0.2359,0)</f>
        <v>0</v>
      </c>
      <c r="R87" s="24">
        <f>M87+P87</f>
        <v>4168</v>
      </c>
      <c r="S87" s="24">
        <f>N87+Q87</f>
        <v>983</v>
      </c>
    </row>
    <row r="88" spans="1:19" ht="15.75" x14ac:dyDescent="0.25">
      <c r="A88" s="126" t="s">
        <v>54</v>
      </c>
      <c r="B88" s="127"/>
      <c r="C88" s="127"/>
      <c r="D88" s="127"/>
      <c r="E88" s="127"/>
      <c r="F88" s="127"/>
      <c r="G88" s="9"/>
      <c r="H88" s="10"/>
      <c r="I88" s="10"/>
      <c r="J88" s="10"/>
      <c r="K88" s="10"/>
      <c r="L88" s="10"/>
      <c r="M88" s="23"/>
      <c r="N88" s="23"/>
      <c r="O88" s="23"/>
      <c r="P88" s="23"/>
      <c r="Q88" s="23"/>
      <c r="R88" s="24"/>
      <c r="S88" s="24"/>
    </row>
    <row r="89" spans="1:19" ht="15.75" x14ac:dyDescent="0.25">
      <c r="A89" s="12">
        <v>1</v>
      </c>
      <c r="B89" s="32" t="s">
        <v>22</v>
      </c>
      <c r="C89" s="12" t="s">
        <v>23</v>
      </c>
      <c r="D89" s="14">
        <v>1</v>
      </c>
      <c r="E89" s="14">
        <v>1003</v>
      </c>
      <c r="F89" s="15">
        <f>ROUND(D89*E89,0)</f>
        <v>1003</v>
      </c>
      <c r="G89" s="16">
        <v>1</v>
      </c>
      <c r="H89" s="12">
        <v>1056</v>
      </c>
      <c r="I89" s="17">
        <f>ROUND(G89*H89,0)</f>
        <v>1056</v>
      </c>
      <c r="J89" s="12">
        <v>1</v>
      </c>
      <c r="K89" s="12">
        <v>1110</v>
      </c>
      <c r="L89" s="12">
        <f>ROUND(J89*K89,0)</f>
        <v>1110</v>
      </c>
      <c r="M89" s="23"/>
      <c r="N89" s="23"/>
      <c r="O89" s="23"/>
      <c r="P89" s="23"/>
      <c r="Q89" s="23"/>
      <c r="R89" s="24"/>
      <c r="S89" s="24"/>
    </row>
    <row r="90" spans="1:19" ht="15.75" x14ac:dyDescent="0.25">
      <c r="A90" s="12">
        <v>2</v>
      </c>
      <c r="B90" s="32" t="s">
        <v>55</v>
      </c>
      <c r="C90" s="12" t="s">
        <v>25</v>
      </c>
      <c r="D90" s="14">
        <v>2.552</v>
      </c>
      <c r="E90" s="14">
        <v>750</v>
      </c>
      <c r="F90" s="15">
        <f t="shared" ref="F90:F92" si="29">ROUND(D90*E90,0)</f>
        <v>1914</v>
      </c>
      <c r="G90" s="16">
        <v>2.6070000000000002</v>
      </c>
      <c r="H90" s="12">
        <v>790</v>
      </c>
      <c r="I90" s="17">
        <f t="shared" ref="I90:I92" si="30">ROUND(G90*H90,0)</f>
        <v>2060</v>
      </c>
      <c r="J90" s="12">
        <v>3.2149999999999999</v>
      </c>
      <c r="K90" s="12">
        <v>872</v>
      </c>
      <c r="L90" s="12">
        <f t="shared" ref="L90:L92" si="31">ROUND(J90*K90,0)</f>
        <v>2803</v>
      </c>
      <c r="M90" s="23"/>
      <c r="N90" s="23"/>
      <c r="O90" s="23"/>
      <c r="P90" s="23"/>
      <c r="Q90" s="23"/>
      <c r="R90" s="24"/>
      <c r="S90" s="24"/>
    </row>
    <row r="91" spans="1:19" ht="15.75" x14ac:dyDescent="0.25">
      <c r="A91" s="12">
        <v>3</v>
      </c>
      <c r="B91" s="32" t="s">
        <v>56</v>
      </c>
      <c r="C91" s="12" t="s">
        <v>27</v>
      </c>
      <c r="D91" s="14">
        <v>0.45</v>
      </c>
      <c r="E91" s="14">
        <v>750</v>
      </c>
      <c r="F91" s="15">
        <f t="shared" si="29"/>
        <v>338</v>
      </c>
      <c r="G91" s="16">
        <v>0.45</v>
      </c>
      <c r="H91" s="12">
        <v>790</v>
      </c>
      <c r="I91" s="17">
        <f t="shared" si="30"/>
        <v>356</v>
      </c>
      <c r="J91" s="12">
        <v>0.45</v>
      </c>
      <c r="K91" s="12">
        <v>872</v>
      </c>
      <c r="L91" s="12">
        <f t="shared" si="31"/>
        <v>392</v>
      </c>
      <c r="M91" s="23"/>
      <c r="N91" s="23"/>
      <c r="O91" s="23"/>
      <c r="P91" s="23"/>
      <c r="Q91" s="23"/>
      <c r="R91" s="24"/>
      <c r="S91" s="24"/>
    </row>
    <row r="92" spans="1:19" ht="15.75" x14ac:dyDescent="0.25">
      <c r="A92" s="12">
        <v>4</v>
      </c>
      <c r="B92" s="32" t="s">
        <v>28</v>
      </c>
      <c r="C92" s="12">
        <v>235201</v>
      </c>
      <c r="D92" s="14">
        <v>0.22500000000000001</v>
      </c>
      <c r="E92" s="14">
        <v>750</v>
      </c>
      <c r="F92" s="15">
        <f t="shared" si="29"/>
        <v>169</v>
      </c>
      <c r="G92" s="16">
        <v>0.22500000000000001</v>
      </c>
      <c r="H92" s="12">
        <v>790</v>
      </c>
      <c r="I92" s="17">
        <f t="shared" si="30"/>
        <v>178</v>
      </c>
      <c r="J92" s="12">
        <v>0.22</v>
      </c>
      <c r="K92" s="12">
        <v>830</v>
      </c>
      <c r="L92" s="12">
        <f t="shared" si="31"/>
        <v>183</v>
      </c>
      <c r="M92" s="23"/>
      <c r="N92" s="23"/>
      <c r="O92" s="23"/>
      <c r="P92" s="23"/>
      <c r="Q92" s="23"/>
      <c r="R92" s="24"/>
      <c r="S92" s="24"/>
    </row>
    <row r="93" spans="1:19" ht="15.75" x14ac:dyDescent="0.25">
      <c r="A93" s="12"/>
      <c r="B93" s="41" t="s">
        <v>30</v>
      </c>
      <c r="C93" s="12"/>
      <c r="D93" s="27">
        <f>SUM(D89:D92)</f>
        <v>4.2269999999999994</v>
      </c>
      <c r="E93" s="14"/>
      <c r="F93" s="28">
        <f>SUM(F89:F92)</f>
        <v>3424</v>
      </c>
      <c r="G93" s="29">
        <f>SUM(G89:G92)</f>
        <v>4.282</v>
      </c>
      <c r="H93" s="12"/>
      <c r="I93" s="31">
        <f>SUM(I89:I92)</f>
        <v>3650</v>
      </c>
      <c r="J93" s="30">
        <f>SUM(J89:J92)</f>
        <v>4.8849999999999998</v>
      </c>
      <c r="K93" s="12"/>
      <c r="L93" s="30">
        <f>SUM(L89:L92)</f>
        <v>4488</v>
      </c>
      <c r="M93" s="23">
        <f>L93*4</f>
        <v>17952</v>
      </c>
      <c r="N93" s="23">
        <f>ROUND(M93*0.2359,0)</f>
        <v>4235</v>
      </c>
      <c r="O93" s="23">
        <v>0</v>
      </c>
      <c r="P93" s="23">
        <f>O93*4</f>
        <v>0</v>
      </c>
      <c r="Q93" s="23">
        <f>ROUND(P93*0.2359,0)</f>
        <v>0</v>
      </c>
      <c r="R93" s="24">
        <f>M93+P93</f>
        <v>17952</v>
      </c>
      <c r="S93" s="24">
        <f>N93+Q93</f>
        <v>4235</v>
      </c>
    </row>
    <row r="94" spans="1:19" ht="15.75" x14ac:dyDescent="0.25">
      <c r="A94" s="126" t="s">
        <v>57</v>
      </c>
      <c r="B94" s="127"/>
      <c r="C94" s="127"/>
      <c r="D94" s="127"/>
      <c r="E94" s="127"/>
      <c r="F94" s="127"/>
      <c r="G94" s="9"/>
      <c r="H94" s="10"/>
      <c r="I94" s="10"/>
      <c r="J94" s="10"/>
      <c r="K94" s="10"/>
      <c r="L94" s="10"/>
      <c r="M94" s="23"/>
      <c r="N94" s="23"/>
      <c r="O94" s="23"/>
      <c r="P94" s="23"/>
      <c r="Q94" s="23"/>
      <c r="R94" s="24"/>
      <c r="S94" s="24"/>
    </row>
    <row r="95" spans="1:19" ht="15.75" x14ac:dyDescent="0.25">
      <c r="A95" s="49">
        <v>1</v>
      </c>
      <c r="B95" s="35" t="s">
        <v>11</v>
      </c>
      <c r="C95" s="12">
        <v>134508</v>
      </c>
      <c r="D95" s="14">
        <v>0.3</v>
      </c>
      <c r="E95" s="14">
        <v>1003</v>
      </c>
      <c r="F95" s="15">
        <f>ROUND(D95*E95,0)</f>
        <v>301</v>
      </c>
      <c r="G95" s="16">
        <v>0.17</v>
      </c>
      <c r="H95" s="12">
        <v>1112</v>
      </c>
      <c r="I95" s="17">
        <f>ROUND(G95*H95,0)</f>
        <v>189</v>
      </c>
      <c r="J95" s="12">
        <v>0</v>
      </c>
      <c r="K95" s="12">
        <v>1112</v>
      </c>
      <c r="L95" s="12">
        <f>ROUND(J95*K95,0)</f>
        <v>0</v>
      </c>
      <c r="M95" s="23"/>
      <c r="N95" s="23"/>
      <c r="O95" s="23"/>
      <c r="P95" s="23"/>
      <c r="Q95" s="23"/>
      <c r="R95" s="24"/>
      <c r="S95" s="24"/>
    </row>
    <row r="96" spans="1:19" ht="15.75" x14ac:dyDescent="0.25">
      <c r="A96" s="50">
        <v>2</v>
      </c>
      <c r="B96" s="51" t="s">
        <v>12</v>
      </c>
      <c r="C96" s="50" t="s">
        <v>13</v>
      </c>
      <c r="D96" s="52">
        <v>0.15</v>
      </c>
      <c r="E96" s="52">
        <v>830</v>
      </c>
      <c r="F96" s="15">
        <f t="shared" ref="F96:F97" si="32">ROUND(D96*E96,0)</f>
        <v>125</v>
      </c>
      <c r="G96" s="53">
        <v>0.3</v>
      </c>
      <c r="H96" s="50">
        <v>890</v>
      </c>
      <c r="I96" s="17">
        <f t="shared" ref="I96:I97" si="33">ROUND(G96*H96,0)</f>
        <v>267</v>
      </c>
      <c r="J96" s="50">
        <v>0.3</v>
      </c>
      <c r="K96" s="50">
        <v>935</v>
      </c>
      <c r="L96" s="12">
        <f t="shared" ref="L96:L97" si="34">ROUND(J96*K96,0)</f>
        <v>281</v>
      </c>
      <c r="M96" s="23"/>
      <c r="N96" s="23"/>
      <c r="O96" s="23"/>
      <c r="P96" s="23"/>
      <c r="Q96" s="23"/>
      <c r="R96" s="24"/>
      <c r="S96" s="24"/>
    </row>
    <row r="97" spans="1:19" ht="15.75" x14ac:dyDescent="0.25">
      <c r="A97" s="50">
        <v>3</v>
      </c>
      <c r="B97" s="51" t="s">
        <v>16</v>
      </c>
      <c r="C97" s="50">
        <v>234101</v>
      </c>
      <c r="D97" s="52">
        <v>1.45</v>
      </c>
      <c r="E97" s="52">
        <v>750</v>
      </c>
      <c r="F97" s="15">
        <f t="shared" si="32"/>
        <v>1088</v>
      </c>
      <c r="G97" s="53">
        <v>1.7</v>
      </c>
      <c r="H97" s="50">
        <v>790</v>
      </c>
      <c r="I97" s="17">
        <f t="shared" si="33"/>
        <v>1343</v>
      </c>
      <c r="J97" s="50">
        <v>0.5</v>
      </c>
      <c r="K97" s="50">
        <v>830</v>
      </c>
      <c r="L97" s="12">
        <f t="shared" si="34"/>
        <v>415</v>
      </c>
      <c r="M97" s="23"/>
      <c r="N97" s="23"/>
      <c r="O97" s="23"/>
      <c r="P97" s="23"/>
      <c r="Q97" s="23"/>
      <c r="R97" s="24"/>
      <c r="S97" s="24"/>
    </row>
    <row r="98" spans="1:19" ht="15.75" x14ac:dyDescent="0.25">
      <c r="A98" s="50"/>
      <c r="B98" s="54" t="s">
        <v>30</v>
      </c>
      <c r="C98" s="12"/>
      <c r="D98" s="21">
        <f>SUM(D95:D97)</f>
        <v>1.9</v>
      </c>
      <c r="E98" s="21"/>
      <c r="F98" s="22">
        <f>SUM(F95:F97)</f>
        <v>1514</v>
      </c>
      <c r="G98" s="7">
        <f>SUM(G95:G97)</f>
        <v>2.17</v>
      </c>
      <c r="H98" s="5"/>
      <c r="I98" s="6">
        <f>SUM(I95:I97)</f>
        <v>1799</v>
      </c>
      <c r="J98" s="5">
        <f>SUM(J95:J97)</f>
        <v>0.8</v>
      </c>
      <c r="K98" s="5"/>
      <c r="L98" s="5">
        <f>SUM(L95:L97)</f>
        <v>696</v>
      </c>
      <c r="M98" s="23">
        <f>L98*4</f>
        <v>2784</v>
      </c>
      <c r="N98" s="23">
        <f>ROUND(M98*0.2359,0)</f>
        <v>657</v>
      </c>
      <c r="O98" s="23"/>
      <c r="P98" s="23">
        <f>O98*4</f>
        <v>0</v>
      </c>
      <c r="Q98" s="23">
        <f>ROUND(P98*0.2359,0)</f>
        <v>0</v>
      </c>
      <c r="R98" s="24">
        <f>M98+P98</f>
        <v>2784</v>
      </c>
      <c r="S98" s="24">
        <f>N98+Q98</f>
        <v>657</v>
      </c>
    </row>
    <row r="99" spans="1:19" ht="15.75" x14ac:dyDescent="0.25">
      <c r="A99" s="126" t="s">
        <v>58</v>
      </c>
      <c r="B99" s="127"/>
      <c r="C99" s="127"/>
      <c r="D99" s="127"/>
      <c r="E99" s="127"/>
      <c r="F99" s="127"/>
      <c r="G99" s="9"/>
      <c r="H99" s="10"/>
      <c r="I99" s="10"/>
      <c r="J99" s="10"/>
      <c r="K99" s="10"/>
      <c r="L99" s="10"/>
      <c r="M99" s="23"/>
      <c r="N99" s="23"/>
      <c r="O99" s="23"/>
      <c r="P99" s="23"/>
      <c r="Q99" s="23"/>
      <c r="R99" s="24"/>
      <c r="S99" s="24"/>
    </row>
    <row r="100" spans="1:19" ht="15.75" x14ac:dyDescent="0.25">
      <c r="A100" s="50">
        <v>1</v>
      </c>
      <c r="B100" s="51" t="s">
        <v>44</v>
      </c>
      <c r="C100" s="50" t="s">
        <v>45</v>
      </c>
      <c r="D100" s="52">
        <v>0.2</v>
      </c>
      <c r="E100" s="52">
        <v>830</v>
      </c>
      <c r="F100" s="55">
        <f>ROUND(D100*E100,0)</f>
        <v>166</v>
      </c>
      <c r="G100" s="53">
        <v>0.2</v>
      </c>
      <c r="H100" s="50">
        <v>874</v>
      </c>
      <c r="I100" s="56">
        <f>ROUND(G100*H100,0)</f>
        <v>175</v>
      </c>
      <c r="J100" s="50">
        <v>0.2</v>
      </c>
      <c r="K100" s="50">
        <v>919</v>
      </c>
      <c r="L100" s="50">
        <f>ROUND(J100*K100,0)</f>
        <v>184</v>
      </c>
      <c r="M100" s="23"/>
      <c r="N100" s="23"/>
      <c r="O100" s="23"/>
      <c r="P100" s="23"/>
      <c r="Q100" s="23"/>
      <c r="R100" s="24"/>
      <c r="S100" s="24"/>
    </row>
    <row r="101" spans="1:19" ht="15.75" x14ac:dyDescent="0.25">
      <c r="A101" s="50">
        <v>2</v>
      </c>
      <c r="B101" s="51" t="s">
        <v>24</v>
      </c>
      <c r="C101" s="50" t="s">
        <v>25</v>
      </c>
      <c r="D101" s="52">
        <v>3.0939999999999999</v>
      </c>
      <c r="E101" s="52">
        <v>750</v>
      </c>
      <c r="F101" s="55">
        <f t="shared" ref="F101:F103" si="35">ROUND(D101*E101,0)</f>
        <v>2321</v>
      </c>
      <c r="G101" s="53">
        <v>3.5</v>
      </c>
      <c r="H101" s="50">
        <v>790</v>
      </c>
      <c r="I101" s="56">
        <f t="shared" ref="I101:I103" si="36">ROUND(G101*H101,0)</f>
        <v>2765</v>
      </c>
      <c r="J101" s="50">
        <v>3.8359999999999999</v>
      </c>
      <c r="K101" s="50">
        <v>872</v>
      </c>
      <c r="L101" s="50">
        <f t="shared" ref="L101:L103" si="37">ROUND(J101*K101,0)</f>
        <v>3345</v>
      </c>
      <c r="M101" s="23"/>
      <c r="N101" s="23"/>
      <c r="O101" s="23"/>
      <c r="P101" s="23"/>
      <c r="Q101" s="23"/>
      <c r="R101" s="24"/>
      <c r="S101" s="24"/>
    </row>
    <row r="102" spans="1:19" ht="15.75" x14ac:dyDescent="0.25">
      <c r="A102" s="50">
        <v>3</v>
      </c>
      <c r="B102" s="51" t="s">
        <v>26</v>
      </c>
      <c r="C102" s="50" t="s">
        <v>59</v>
      </c>
      <c r="D102" s="52">
        <v>0.45</v>
      </c>
      <c r="E102" s="52">
        <v>750</v>
      </c>
      <c r="F102" s="55">
        <f t="shared" si="35"/>
        <v>338</v>
      </c>
      <c r="G102" s="53">
        <v>0</v>
      </c>
      <c r="H102" s="50">
        <v>790</v>
      </c>
      <c r="I102" s="56">
        <f t="shared" si="36"/>
        <v>0</v>
      </c>
      <c r="J102" s="50">
        <v>0.45</v>
      </c>
      <c r="K102" s="50">
        <v>872</v>
      </c>
      <c r="L102" s="50">
        <f t="shared" si="37"/>
        <v>392</v>
      </c>
      <c r="M102" s="23"/>
      <c r="N102" s="23"/>
      <c r="O102" s="23"/>
      <c r="P102" s="23"/>
      <c r="Q102" s="23"/>
      <c r="R102" s="24"/>
      <c r="S102" s="24"/>
    </row>
    <row r="103" spans="1:19" ht="15.75" x14ac:dyDescent="0.25">
      <c r="A103" s="50">
        <v>4</v>
      </c>
      <c r="B103" s="51" t="s">
        <v>28</v>
      </c>
      <c r="C103" s="50" t="s">
        <v>29</v>
      </c>
      <c r="D103" s="52">
        <v>0.13500000000000001</v>
      </c>
      <c r="E103" s="52">
        <v>750</v>
      </c>
      <c r="F103" s="55">
        <f t="shared" si="35"/>
        <v>101</v>
      </c>
      <c r="G103" s="53">
        <v>0</v>
      </c>
      <c r="H103" s="50">
        <v>790</v>
      </c>
      <c r="I103" s="56">
        <f t="shared" si="36"/>
        <v>0</v>
      </c>
      <c r="J103" s="50">
        <v>0.14000000000000001</v>
      </c>
      <c r="K103" s="50">
        <v>830</v>
      </c>
      <c r="L103" s="50">
        <f t="shared" si="37"/>
        <v>116</v>
      </c>
      <c r="M103" s="23"/>
      <c r="N103" s="23"/>
      <c r="O103" s="23"/>
      <c r="P103" s="23"/>
      <c r="Q103" s="23"/>
      <c r="R103" s="24"/>
      <c r="S103" s="24"/>
    </row>
    <row r="104" spans="1:19" ht="15.75" x14ac:dyDescent="0.25">
      <c r="A104" s="50"/>
      <c r="B104" s="54" t="s">
        <v>30</v>
      </c>
      <c r="C104" s="50"/>
      <c r="D104" s="57">
        <f>SUM(D100:D103)</f>
        <v>3.8790000000000004</v>
      </c>
      <c r="E104" s="57"/>
      <c r="F104" s="58">
        <f>SUM(F100:F103)</f>
        <v>2926</v>
      </c>
      <c r="G104" s="59">
        <f>SUM(G100:G103)</f>
        <v>3.7</v>
      </c>
      <c r="H104" s="60"/>
      <c r="I104" s="61">
        <f>SUM(I100:I103)</f>
        <v>2940</v>
      </c>
      <c r="J104" s="60">
        <f>SUM(J100:J103)</f>
        <v>4.6259999999999994</v>
      </c>
      <c r="K104" s="60"/>
      <c r="L104" s="60">
        <f>SUM(L100:L103)</f>
        <v>4037</v>
      </c>
      <c r="M104" s="23">
        <f>L104*4</f>
        <v>16148</v>
      </c>
      <c r="N104" s="23">
        <f>ROUND(M104*0.2359,0)</f>
        <v>3809</v>
      </c>
      <c r="O104" s="23">
        <v>87.2</v>
      </c>
      <c r="P104" s="23">
        <f>O104*4</f>
        <v>348.8</v>
      </c>
      <c r="Q104" s="23">
        <f>ROUND(P104*0.2359,0)</f>
        <v>82</v>
      </c>
      <c r="R104" s="24">
        <f>M104+P104</f>
        <v>16496.8</v>
      </c>
      <c r="S104" s="24">
        <f>N104+Q104</f>
        <v>3891</v>
      </c>
    </row>
    <row r="105" spans="1:19" ht="15.75" x14ac:dyDescent="0.25">
      <c r="A105" s="126" t="s">
        <v>60</v>
      </c>
      <c r="B105" s="127"/>
      <c r="C105" s="127"/>
      <c r="D105" s="127"/>
      <c r="E105" s="127"/>
      <c r="F105" s="127"/>
      <c r="G105" s="9"/>
      <c r="H105" s="10"/>
      <c r="I105" s="10"/>
      <c r="J105" s="10"/>
      <c r="K105" s="10"/>
      <c r="L105" s="10"/>
      <c r="M105" s="23"/>
      <c r="N105" s="23"/>
      <c r="O105" s="23"/>
      <c r="P105" s="23"/>
      <c r="Q105" s="23"/>
      <c r="R105" s="24"/>
      <c r="S105" s="24"/>
    </row>
    <row r="106" spans="1:19" ht="15.75" x14ac:dyDescent="0.25">
      <c r="A106" s="50">
        <v>1</v>
      </c>
      <c r="B106" s="35" t="s">
        <v>11</v>
      </c>
      <c r="C106" s="12">
        <v>134508</v>
      </c>
      <c r="D106" s="14">
        <v>0.35</v>
      </c>
      <c r="E106" s="14">
        <v>1003</v>
      </c>
      <c r="F106" s="15">
        <f>ROUND(D106*E106,0)</f>
        <v>351</v>
      </c>
      <c r="G106" s="16">
        <v>0.35</v>
      </c>
      <c r="H106" s="12">
        <v>1056</v>
      </c>
      <c r="I106" s="17">
        <f>ROUND(G106*H106,0)</f>
        <v>370</v>
      </c>
      <c r="J106" s="12">
        <v>0.25</v>
      </c>
      <c r="K106" s="12">
        <v>1110</v>
      </c>
      <c r="L106" s="12">
        <f>ROUND(J106*K106,0)</f>
        <v>278</v>
      </c>
      <c r="M106" s="23"/>
      <c r="N106" s="23"/>
      <c r="O106" s="23"/>
      <c r="P106" s="23"/>
      <c r="Q106" s="23"/>
      <c r="R106" s="24"/>
      <c r="S106" s="24"/>
    </row>
    <row r="107" spans="1:19" ht="15.75" x14ac:dyDescent="0.25">
      <c r="A107" s="50">
        <v>2</v>
      </c>
      <c r="B107" s="48" t="s">
        <v>12</v>
      </c>
      <c r="C107" s="12" t="s">
        <v>13</v>
      </c>
      <c r="D107" s="14">
        <v>0.1</v>
      </c>
      <c r="E107" s="14">
        <v>830</v>
      </c>
      <c r="F107" s="15">
        <f t="shared" ref="F107:F110" si="38">ROUND(D107*E107,0)</f>
        <v>83</v>
      </c>
      <c r="G107" s="16">
        <v>0.25</v>
      </c>
      <c r="H107" s="12">
        <v>874</v>
      </c>
      <c r="I107" s="17">
        <f t="shared" ref="I107:I110" si="39">ROUND(G107*H107,0)</f>
        <v>219</v>
      </c>
      <c r="J107" s="12">
        <v>0.25</v>
      </c>
      <c r="K107" s="12">
        <v>919</v>
      </c>
      <c r="L107" s="12">
        <f t="shared" ref="L107:L110" si="40">ROUND(J107*K107,0)</f>
        <v>230</v>
      </c>
      <c r="M107" s="23"/>
      <c r="N107" s="23"/>
      <c r="O107" s="23"/>
      <c r="P107" s="23"/>
      <c r="Q107" s="23"/>
      <c r="R107" s="24"/>
      <c r="S107" s="24"/>
    </row>
    <row r="108" spans="1:19" ht="15.75" x14ac:dyDescent="0.25">
      <c r="A108" s="50">
        <v>3</v>
      </c>
      <c r="B108" s="48" t="s">
        <v>14</v>
      </c>
      <c r="C108" s="12" t="s">
        <v>15</v>
      </c>
      <c r="D108" s="14">
        <v>3.9E-2</v>
      </c>
      <c r="E108" s="14">
        <v>830</v>
      </c>
      <c r="F108" s="15">
        <f t="shared" si="38"/>
        <v>32</v>
      </c>
      <c r="G108" s="16">
        <v>0.04</v>
      </c>
      <c r="H108" s="12">
        <v>874</v>
      </c>
      <c r="I108" s="17">
        <f t="shared" si="39"/>
        <v>35</v>
      </c>
      <c r="J108" s="12">
        <v>0</v>
      </c>
      <c r="K108" s="12">
        <v>919</v>
      </c>
      <c r="L108" s="12">
        <f t="shared" si="40"/>
        <v>0</v>
      </c>
      <c r="M108" s="23"/>
      <c r="N108" s="23"/>
      <c r="O108" s="23"/>
      <c r="P108" s="23"/>
      <c r="Q108" s="23"/>
      <c r="R108" s="24"/>
      <c r="S108" s="24"/>
    </row>
    <row r="109" spans="1:19" ht="15.75" x14ac:dyDescent="0.25">
      <c r="A109" s="50">
        <v>4</v>
      </c>
      <c r="B109" s="48" t="s">
        <v>16</v>
      </c>
      <c r="C109" s="12" t="s">
        <v>17</v>
      </c>
      <c r="D109" s="14">
        <v>1.7</v>
      </c>
      <c r="E109" s="14">
        <v>750</v>
      </c>
      <c r="F109" s="15">
        <f t="shared" si="38"/>
        <v>1275</v>
      </c>
      <c r="G109" s="16">
        <v>1.6</v>
      </c>
      <c r="H109" s="12">
        <v>790</v>
      </c>
      <c r="I109" s="17">
        <f t="shared" si="39"/>
        <v>1264</v>
      </c>
      <c r="J109" s="12">
        <v>1.4</v>
      </c>
      <c r="K109" s="12">
        <v>830</v>
      </c>
      <c r="L109" s="12">
        <f t="shared" si="40"/>
        <v>1162</v>
      </c>
      <c r="M109" s="23"/>
      <c r="N109" s="23"/>
      <c r="O109" s="23"/>
      <c r="P109" s="23"/>
      <c r="Q109" s="23"/>
      <c r="R109" s="24"/>
      <c r="S109" s="24"/>
    </row>
    <row r="110" spans="1:19" ht="15.75" x14ac:dyDescent="0.25">
      <c r="A110" s="50">
        <v>5</v>
      </c>
      <c r="B110" s="48" t="s">
        <v>52</v>
      </c>
      <c r="C110" s="12" t="s">
        <v>53</v>
      </c>
      <c r="D110" s="14">
        <v>0.4</v>
      </c>
      <c r="E110" s="14">
        <v>750</v>
      </c>
      <c r="F110" s="15">
        <f t="shared" si="38"/>
        <v>300</v>
      </c>
      <c r="G110" s="16">
        <v>0.4</v>
      </c>
      <c r="H110" s="12">
        <v>790</v>
      </c>
      <c r="I110" s="17">
        <f t="shared" si="39"/>
        <v>316</v>
      </c>
      <c r="J110" s="12">
        <v>0.4</v>
      </c>
      <c r="K110" s="12">
        <v>830</v>
      </c>
      <c r="L110" s="12">
        <f t="shared" si="40"/>
        <v>332</v>
      </c>
      <c r="M110" s="23"/>
      <c r="N110" s="23"/>
      <c r="O110" s="23"/>
      <c r="P110" s="23"/>
      <c r="Q110" s="23"/>
      <c r="R110" s="24"/>
      <c r="S110" s="24"/>
    </row>
    <row r="111" spans="1:19" ht="15.75" x14ac:dyDescent="0.25">
      <c r="A111" s="35"/>
      <c r="B111" s="62" t="s">
        <v>30</v>
      </c>
      <c r="C111" s="63"/>
      <c r="D111" s="64">
        <f>SUM(D106:D110)</f>
        <v>2.589</v>
      </c>
      <c r="E111" s="64"/>
      <c r="F111" s="65">
        <f>SUM(F106:F110)</f>
        <v>2041</v>
      </c>
      <c r="G111" s="66">
        <f>SUM(G106:G110)</f>
        <v>2.64</v>
      </c>
      <c r="H111" s="63"/>
      <c r="I111" s="67">
        <f>SUM(I106:I110)</f>
        <v>2204</v>
      </c>
      <c r="J111" s="63">
        <f>SUM(J106:J110)</f>
        <v>2.2999999999999998</v>
      </c>
      <c r="K111" s="63"/>
      <c r="L111" s="63">
        <f>SUM(L106:L110)</f>
        <v>2002</v>
      </c>
      <c r="M111" s="23">
        <f>L111*4</f>
        <v>8008</v>
      </c>
      <c r="N111" s="23">
        <f>ROUND(M111*0.2359,0)</f>
        <v>1889</v>
      </c>
      <c r="O111" s="23"/>
      <c r="P111" s="23">
        <f>O111*4</f>
        <v>0</v>
      </c>
      <c r="Q111" s="23">
        <f>ROUND(P111*0.2359,0)</f>
        <v>0</v>
      </c>
      <c r="R111" s="24">
        <f>M111+P111</f>
        <v>8008</v>
      </c>
      <c r="S111" s="24">
        <f>N111+Q111</f>
        <v>1889</v>
      </c>
    </row>
    <row r="112" spans="1:19" ht="15.75" x14ac:dyDescent="0.25">
      <c r="A112" s="126" t="s">
        <v>61</v>
      </c>
      <c r="B112" s="127"/>
      <c r="C112" s="127"/>
      <c r="D112" s="127"/>
      <c r="E112" s="127"/>
      <c r="F112" s="127"/>
      <c r="G112" s="9"/>
      <c r="H112" s="10"/>
      <c r="I112" s="10"/>
      <c r="J112" s="10"/>
      <c r="K112" s="10"/>
      <c r="L112" s="10"/>
      <c r="M112" s="23"/>
      <c r="N112" s="23"/>
      <c r="O112" s="23"/>
      <c r="P112" s="23"/>
      <c r="Q112" s="23"/>
      <c r="R112" s="24"/>
      <c r="S112" s="24"/>
    </row>
    <row r="113" spans="1:19" ht="15.75" x14ac:dyDescent="0.25">
      <c r="A113" s="49">
        <v>1</v>
      </c>
      <c r="B113" s="68" t="s">
        <v>44</v>
      </c>
      <c r="C113" s="50" t="s">
        <v>45</v>
      </c>
      <c r="D113" s="69">
        <v>0.1</v>
      </c>
      <c r="E113" s="69">
        <v>830</v>
      </c>
      <c r="F113" s="15">
        <f>ROUND(D113*E113,0)</f>
        <v>83</v>
      </c>
      <c r="G113" s="70">
        <v>0.1</v>
      </c>
      <c r="H113" s="49">
        <v>874</v>
      </c>
      <c r="I113" s="17">
        <f>ROUND(G113*H113,0)</f>
        <v>87</v>
      </c>
      <c r="J113" s="49">
        <v>0.1</v>
      </c>
      <c r="K113" s="49">
        <v>919</v>
      </c>
      <c r="L113" s="12">
        <f>ROUND(J113*K113,0)</f>
        <v>92</v>
      </c>
      <c r="M113" s="23"/>
      <c r="N113" s="23"/>
      <c r="O113" s="23"/>
      <c r="P113" s="23"/>
      <c r="Q113" s="23"/>
      <c r="R113" s="24"/>
      <c r="S113" s="24"/>
    </row>
    <row r="114" spans="1:19" ht="15.75" x14ac:dyDescent="0.25">
      <c r="A114" s="49">
        <v>2</v>
      </c>
      <c r="B114" s="32" t="s">
        <v>24</v>
      </c>
      <c r="C114" s="12" t="s">
        <v>25</v>
      </c>
      <c r="D114" s="14">
        <v>1.752</v>
      </c>
      <c r="E114" s="14">
        <v>750</v>
      </c>
      <c r="F114" s="15">
        <f t="shared" ref="F114:F116" si="41">ROUND(D114*E114,0)</f>
        <v>1314</v>
      </c>
      <c r="G114" s="16">
        <v>1.752</v>
      </c>
      <c r="H114" s="12">
        <v>790</v>
      </c>
      <c r="I114" s="17">
        <f t="shared" ref="I114:I116" si="42">ROUND(G114*H114,0)</f>
        <v>1384</v>
      </c>
      <c r="J114" s="12">
        <v>2.452</v>
      </c>
      <c r="K114" s="12">
        <v>872</v>
      </c>
      <c r="L114" s="12">
        <f t="shared" ref="L114:L116" si="43">ROUND(J114*K114,0)</f>
        <v>2138</v>
      </c>
      <c r="M114" s="23"/>
      <c r="N114" s="23"/>
      <c r="O114" s="23"/>
      <c r="P114" s="23"/>
      <c r="Q114" s="23"/>
      <c r="R114" s="24"/>
      <c r="S114" s="24"/>
    </row>
    <row r="115" spans="1:19" ht="15.75" x14ac:dyDescent="0.25">
      <c r="A115" s="49">
        <v>3</v>
      </c>
      <c r="B115" s="32" t="s">
        <v>26</v>
      </c>
      <c r="C115" s="12" t="s">
        <v>27</v>
      </c>
      <c r="D115" s="14">
        <v>0.3</v>
      </c>
      <c r="E115" s="14">
        <v>750</v>
      </c>
      <c r="F115" s="15">
        <f t="shared" si="41"/>
        <v>225</v>
      </c>
      <c r="G115" s="16">
        <v>0.3</v>
      </c>
      <c r="H115" s="12">
        <v>790</v>
      </c>
      <c r="I115" s="17">
        <f t="shared" si="42"/>
        <v>237</v>
      </c>
      <c r="J115" s="12">
        <v>0.25</v>
      </c>
      <c r="K115" s="12">
        <v>872</v>
      </c>
      <c r="L115" s="12">
        <f t="shared" si="43"/>
        <v>218</v>
      </c>
      <c r="M115" s="23"/>
      <c r="N115" s="23"/>
      <c r="O115" s="23"/>
      <c r="P115" s="23"/>
      <c r="Q115" s="23"/>
      <c r="R115" s="24"/>
      <c r="S115" s="24"/>
    </row>
    <row r="116" spans="1:19" ht="15.75" x14ac:dyDescent="0.25">
      <c r="A116" s="49">
        <v>4</v>
      </c>
      <c r="B116" s="32" t="s">
        <v>28</v>
      </c>
      <c r="C116" s="12" t="s">
        <v>29</v>
      </c>
      <c r="D116" s="14">
        <v>0.09</v>
      </c>
      <c r="E116" s="14">
        <v>750</v>
      </c>
      <c r="F116" s="15">
        <f t="shared" si="41"/>
        <v>68</v>
      </c>
      <c r="G116" s="16">
        <v>0.1</v>
      </c>
      <c r="H116" s="12">
        <v>790</v>
      </c>
      <c r="I116" s="17">
        <f t="shared" si="42"/>
        <v>79</v>
      </c>
      <c r="J116" s="12">
        <v>9.5000000000000001E-2</v>
      </c>
      <c r="K116" s="12">
        <v>830</v>
      </c>
      <c r="L116" s="12">
        <f t="shared" si="43"/>
        <v>79</v>
      </c>
      <c r="M116" s="23"/>
      <c r="N116" s="23"/>
      <c r="O116" s="23"/>
      <c r="P116" s="23"/>
      <c r="Q116" s="23"/>
      <c r="R116" s="24"/>
      <c r="S116" s="24"/>
    </row>
    <row r="117" spans="1:19" ht="15.75" x14ac:dyDescent="0.25">
      <c r="A117" s="49"/>
      <c r="B117" s="62" t="s">
        <v>30</v>
      </c>
      <c r="C117" s="49"/>
      <c r="D117" s="64">
        <f>SUM(D113:D116)</f>
        <v>2.242</v>
      </c>
      <c r="E117" s="64"/>
      <c r="F117" s="65">
        <f>SUM(F113:F116)</f>
        <v>1690</v>
      </c>
      <c r="G117" s="66">
        <f>SUM(G113:G116)</f>
        <v>2.2520000000000002</v>
      </c>
      <c r="H117" s="63"/>
      <c r="I117" s="67">
        <f>SUM(I113:I116)</f>
        <v>1787</v>
      </c>
      <c r="J117" s="63">
        <f>SUM(J113:J116)</f>
        <v>2.8970000000000002</v>
      </c>
      <c r="K117" s="63"/>
      <c r="L117" s="63">
        <f>SUM(L113:L116)</f>
        <v>2527</v>
      </c>
      <c r="M117" s="23">
        <f>L117*4</f>
        <v>10108</v>
      </c>
      <c r="N117" s="23">
        <f>ROUND(M117*0.2359,0)</f>
        <v>2384</v>
      </c>
      <c r="O117" s="23">
        <v>0</v>
      </c>
      <c r="P117" s="23">
        <f>O117*4</f>
        <v>0</v>
      </c>
      <c r="Q117" s="23">
        <f>ROUND(P117*0.2359,0)</f>
        <v>0</v>
      </c>
      <c r="R117" s="24">
        <f>M117+P117</f>
        <v>10108</v>
      </c>
      <c r="S117" s="24">
        <f>N117+Q117</f>
        <v>2384</v>
      </c>
    </row>
    <row r="118" spans="1:19" ht="15.75" x14ac:dyDescent="0.25">
      <c r="A118" s="126" t="s">
        <v>62</v>
      </c>
      <c r="B118" s="127"/>
      <c r="C118" s="127"/>
      <c r="D118" s="127"/>
      <c r="E118" s="127"/>
      <c r="F118" s="127"/>
      <c r="G118" s="71"/>
      <c r="H118" s="10"/>
      <c r="I118" s="10"/>
      <c r="J118" s="10"/>
      <c r="K118" s="10"/>
      <c r="L118" s="10"/>
      <c r="M118" s="23"/>
      <c r="N118" s="23"/>
      <c r="O118" s="23"/>
      <c r="P118" s="23"/>
      <c r="Q118" s="23"/>
      <c r="R118" s="24"/>
      <c r="S118" s="24"/>
    </row>
    <row r="119" spans="1:19" ht="15.75" x14ac:dyDescent="0.25">
      <c r="A119" s="72">
        <v>1</v>
      </c>
      <c r="B119" s="48" t="s">
        <v>12</v>
      </c>
      <c r="C119" s="12" t="s">
        <v>13</v>
      </c>
      <c r="D119" s="14">
        <v>0.1</v>
      </c>
      <c r="E119" s="14">
        <v>830</v>
      </c>
      <c r="F119" s="15">
        <f>ROUND(D119*E119,0)</f>
        <v>83</v>
      </c>
      <c r="G119" s="16">
        <v>0.15</v>
      </c>
      <c r="H119" s="12">
        <v>874</v>
      </c>
      <c r="I119" s="17">
        <f>ROUND(G119*H119,0)</f>
        <v>131</v>
      </c>
      <c r="J119" s="12">
        <v>0.25</v>
      </c>
      <c r="K119" s="12">
        <v>919</v>
      </c>
      <c r="L119" s="12">
        <f>ROUND(J119*K119,0)</f>
        <v>230</v>
      </c>
      <c r="M119" s="23"/>
      <c r="N119" s="23"/>
      <c r="O119" s="23"/>
      <c r="P119" s="23"/>
      <c r="Q119" s="23"/>
      <c r="R119" s="24"/>
      <c r="S119" s="24"/>
    </row>
    <row r="120" spans="1:19" ht="15.75" x14ac:dyDescent="0.25">
      <c r="A120" s="12">
        <v>2</v>
      </c>
      <c r="B120" s="18" t="s">
        <v>39</v>
      </c>
      <c r="C120" s="12" t="s">
        <v>17</v>
      </c>
      <c r="D120" s="14">
        <v>0.25</v>
      </c>
      <c r="E120" s="14">
        <v>750</v>
      </c>
      <c r="F120" s="15">
        <f>ROUND(D120*E120,0)</f>
        <v>188</v>
      </c>
      <c r="G120" s="16">
        <v>0.75</v>
      </c>
      <c r="H120" s="12">
        <v>790</v>
      </c>
      <c r="I120" s="17">
        <f>ROUND(G120*H120,0)</f>
        <v>593</v>
      </c>
      <c r="J120" s="12">
        <v>0.5</v>
      </c>
      <c r="K120" s="12">
        <v>830</v>
      </c>
      <c r="L120" s="12">
        <f>ROUND(J120*K120,0)</f>
        <v>415</v>
      </c>
      <c r="M120" s="23"/>
      <c r="N120" s="23"/>
      <c r="O120" s="23"/>
      <c r="P120" s="23"/>
      <c r="Q120" s="23"/>
      <c r="R120" s="24"/>
      <c r="S120" s="24"/>
    </row>
    <row r="121" spans="1:19" ht="15.75" x14ac:dyDescent="0.25">
      <c r="A121" s="12"/>
      <c r="B121" s="25" t="s">
        <v>30</v>
      </c>
      <c r="C121" s="5"/>
      <c r="D121" s="21">
        <f>SUM(D119:D120)</f>
        <v>0.35</v>
      </c>
      <c r="E121" s="21"/>
      <c r="F121" s="22">
        <f>SUM(F119:F120)</f>
        <v>271</v>
      </c>
      <c r="G121" s="7">
        <f>SUM(G119:G120)</f>
        <v>0.9</v>
      </c>
      <c r="H121" s="5"/>
      <c r="I121" s="6">
        <f>SUM(I119:I120)</f>
        <v>724</v>
      </c>
      <c r="J121" s="5">
        <f>SUM(J119:J120)</f>
        <v>0.75</v>
      </c>
      <c r="K121" s="5"/>
      <c r="L121" s="5">
        <f>SUM(L119:L120)</f>
        <v>645</v>
      </c>
      <c r="M121" s="23">
        <f>L121*4</f>
        <v>2580</v>
      </c>
      <c r="N121" s="23">
        <f>ROUND(M121*0.2359,0)</f>
        <v>609</v>
      </c>
      <c r="O121" s="23"/>
      <c r="P121" s="23">
        <f>O121*4</f>
        <v>0</v>
      </c>
      <c r="Q121" s="23">
        <f>ROUND(P121*0.2359,0)</f>
        <v>0</v>
      </c>
      <c r="R121" s="24">
        <f>M121+P121</f>
        <v>2580</v>
      </c>
      <c r="S121" s="24">
        <f>N121+Q121</f>
        <v>609</v>
      </c>
    </row>
    <row r="122" spans="1:19" ht="15.75" x14ac:dyDescent="0.25">
      <c r="A122" s="126" t="s">
        <v>63</v>
      </c>
      <c r="B122" s="127"/>
      <c r="C122" s="127"/>
      <c r="D122" s="127"/>
      <c r="E122" s="127"/>
      <c r="F122" s="127"/>
      <c r="G122" s="9"/>
      <c r="H122" s="10"/>
      <c r="I122" s="10"/>
      <c r="J122" s="10"/>
      <c r="K122" s="10"/>
      <c r="L122" s="10"/>
      <c r="M122" s="23"/>
      <c r="N122" s="23"/>
      <c r="O122" s="23"/>
      <c r="P122" s="23"/>
      <c r="Q122" s="23"/>
      <c r="R122" s="24"/>
      <c r="S122" s="24"/>
    </row>
    <row r="123" spans="1:19" ht="15.75" x14ac:dyDescent="0.25">
      <c r="A123" s="12">
        <v>1</v>
      </c>
      <c r="B123" s="18" t="s">
        <v>22</v>
      </c>
      <c r="C123" s="12" t="s">
        <v>23</v>
      </c>
      <c r="D123" s="14">
        <v>1</v>
      </c>
      <c r="E123" s="14">
        <v>1106</v>
      </c>
      <c r="F123" s="15">
        <f t="shared" ref="F123:F128" si="44">ROUND(D123*E123,0)</f>
        <v>1106</v>
      </c>
      <c r="G123" s="16">
        <v>1</v>
      </c>
      <c r="H123" s="12">
        <v>1162</v>
      </c>
      <c r="I123" s="17">
        <f t="shared" ref="I123:I128" si="45">ROUND(G123*H123,0)</f>
        <v>1162</v>
      </c>
      <c r="J123" s="12">
        <v>1</v>
      </c>
      <c r="K123" s="12">
        <v>1219</v>
      </c>
      <c r="L123" s="12">
        <f t="shared" ref="L123:L128" si="46">ROUND(J123*K123,0)</f>
        <v>1219</v>
      </c>
      <c r="M123" s="23"/>
      <c r="N123" s="23"/>
      <c r="O123" s="23"/>
      <c r="P123" s="23"/>
      <c r="Q123" s="23"/>
      <c r="R123" s="24"/>
      <c r="S123" s="24"/>
    </row>
    <row r="124" spans="1:19" ht="15.75" x14ac:dyDescent="0.25">
      <c r="A124" s="12">
        <v>2</v>
      </c>
      <c r="B124" s="18" t="s">
        <v>44</v>
      </c>
      <c r="C124" s="12" t="s">
        <v>45</v>
      </c>
      <c r="D124" s="14">
        <v>0.7</v>
      </c>
      <c r="E124" s="14">
        <v>830</v>
      </c>
      <c r="F124" s="15">
        <f t="shared" si="44"/>
        <v>581</v>
      </c>
      <c r="G124" s="16">
        <v>0.7</v>
      </c>
      <c r="H124" s="12">
        <v>874</v>
      </c>
      <c r="I124" s="17">
        <f t="shared" si="45"/>
        <v>612</v>
      </c>
      <c r="J124" s="12">
        <v>0.7</v>
      </c>
      <c r="K124" s="12">
        <v>919</v>
      </c>
      <c r="L124" s="12">
        <f t="shared" si="46"/>
        <v>643</v>
      </c>
      <c r="M124" s="23"/>
      <c r="N124" s="23"/>
      <c r="O124" s="23"/>
      <c r="P124" s="23"/>
      <c r="Q124" s="23"/>
      <c r="R124" s="24"/>
      <c r="S124" s="24"/>
    </row>
    <row r="125" spans="1:19" ht="15.75" x14ac:dyDescent="0.25">
      <c r="A125" s="12">
        <v>3</v>
      </c>
      <c r="B125" s="18" t="s">
        <v>64</v>
      </c>
      <c r="C125" s="12" t="s">
        <v>25</v>
      </c>
      <c r="D125" s="14">
        <v>7.4569999999999999</v>
      </c>
      <c r="E125" s="14">
        <v>750</v>
      </c>
      <c r="F125" s="15">
        <f t="shared" si="44"/>
        <v>5593</v>
      </c>
      <c r="G125" s="16">
        <v>7.3</v>
      </c>
      <c r="H125" s="12">
        <v>790</v>
      </c>
      <c r="I125" s="17">
        <f t="shared" si="45"/>
        <v>5767</v>
      </c>
      <c r="J125" s="12">
        <v>6.49</v>
      </c>
      <c r="K125" s="12">
        <v>872</v>
      </c>
      <c r="L125" s="12">
        <f t="shared" si="46"/>
        <v>5659</v>
      </c>
      <c r="M125" s="23"/>
      <c r="N125" s="23"/>
      <c r="O125" s="23"/>
      <c r="P125" s="23"/>
      <c r="Q125" s="23"/>
      <c r="R125" s="24"/>
      <c r="S125" s="24"/>
    </row>
    <row r="126" spans="1:19" ht="15.75" x14ac:dyDescent="0.25">
      <c r="A126" s="12">
        <v>4</v>
      </c>
      <c r="B126" s="18" t="s">
        <v>26</v>
      </c>
      <c r="C126" s="12" t="s">
        <v>27</v>
      </c>
      <c r="D126" s="14">
        <v>1.05</v>
      </c>
      <c r="E126" s="14">
        <v>750</v>
      </c>
      <c r="F126" s="15">
        <f t="shared" si="44"/>
        <v>788</v>
      </c>
      <c r="G126" s="16">
        <v>0.6</v>
      </c>
      <c r="H126" s="12">
        <v>790</v>
      </c>
      <c r="I126" s="17">
        <f t="shared" si="45"/>
        <v>474</v>
      </c>
      <c r="J126" s="12">
        <v>1.05</v>
      </c>
      <c r="K126" s="12">
        <v>872</v>
      </c>
      <c r="L126" s="12">
        <f t="shared" si="46"/>
        <v>916</v>
      </c>
      <c r="M126" s="23"/>
      <c r="N126" s="23"/>
      <c r="O126" s="23"/>
      <c r="P126" s="23"/>
      <c r="Q126" s="23"/>
      <c r="R126" s="24"/>
      <c r="S126" s="24"/>
    </row>
    <row r="127" spans="1:19" ht="15.75" x14ac:dyDescent="0.25">
      <c r="A127" s="12">
        <v>5</v>
      </c>
      <c r="B127" s="18" t="s">
        <v>28</v>
      </c>
      <c r="C127" s="12" t="s">
        <v>29</v>
      </c>
      <c r="D127" s="14">
        <v>0.505</v>
      </c>
      <c r="E127" s="14">
        <v>750</v>
      </c>
      <c r="F127" s="15">
        <f t="shared" si="44"/>
        <v>379</v>
      </c>
      <c r="G127" s="16">
        <v>0.36499999999999999</v>
      </c>
      <c r="H127" s="12">
        <v>790</v>
      </c>
      <c r="I127" s="17">
        <f t="shared" si="45"/>
        <v>288</v>
      </c>
      <c r="J127" s="12">
        <v>0.37</v>
      </c>
      <c r="K127" s="12">
        <v>830</v>
      </c>
      <c r="L127" s="12">
        <f t="shared" si="46"/>
        <v>307</v>
      </c>
      <c r="M127" s="23"/>
      <c r="N127" s="23"/>
      <c r="O127" s="23"/>
      <c r="P127" s="23"/>
      <c r="Q127" s="23"/>
      <c r="R127" s="24"/>
      <c r="S127" s="24"/>
    </row>
    <row r="128" spans="1:19" ht="15.75" x14ac:dyDescent="0.25">
      <c r="A128" s="12">
        <v>6</v>
      </c>
      <c r="B128" s="18" t="s">
        <v>36</v>
      </c>
      <c r="C128" s="12" t="s">
        <v>37</v>
      </c>
      <c r="D128" s="14">
        <v>0.8</v>
      </c>
      <c r="E128" s="14">
        <v>750</v>
      </c>
      <c r="F128" s="15">
        <f t="shared" si="44"/>
        <v>600</v>
      </c>
      <c r="G128" s="16">
        <v>0.4</v>
      </c>
      <c r="H128" s="12">
        <v>790</v>
      </c>
      <c r="I128" s="17">
        <f t="shared" si="45"/>
        <v>316</v>
      </c>
      <c r="J128" s="12">
        <v>0.8</v>
      </c>
      <c r="K128" s="12">
        <v>872</v>
      </c>
      <c r="L128" s="12">
        <f t="shared" si="46"/>
        <v>698</v>
      </c>
      <c r="M128" s="23"/>
      <c r="N128" s="23"/>
      <c r="O128" s="23"/>
      <c r="P128" s="23"/>
      <c r="Q128" s="23"/>
      <c r="R128" s="24"/>
      <c r="S128" s="24"/>
    </row>
    <row r="129" spans="1:19" ht="15.75" x14ac:dyDescent="0.25">
      <c r="A129" s="34"/>
      <c r="B129" s="25" t="s">
        <v>30</v>
      </c>
      <c r="C129" s="12"/>
      <c r="D129" s="21">
        <f>SUM(D123:D128)</f>
        <v>11.512000000000002</v>
      </c>
      <c r="E129" s="21"/>
      <c r="F129" s="22">
        <f>SUM(F123:F128)</f>
        <v>9047</v>
      </c>
      <c r="G129" s="7">
        <f>SUM(G123:G128)</f>
        <v>10.365</v>
      </c>
      <c r="H129" s="5"/>
      <c r="I129" s="6">
        <f>SUM(I123:I128)</f>
        <v>8619</v>
      </c>
      <c r="J129" s="5">
        <f>SUM(J123:J128)</f>
        <v>10.41</v>
      </c>
      <c r="K129" s="5"/>
      <c r="L129" s="5">
        <f>SUM(L123:L128)</f>
        <v>9442</v>
      </c>
      <c r="M129" s="23">
        <f>L129*4</f>
        <v>37768</v>
      </c>
      <c r="N129" s="23">
        <f>ROUND(M129*0.2359,0)</f>
        <v>8909</v>
      </c>
      <c r="O129" s="23"/>
      <c r="P129" s="23">
        <f>O129*4</f>
        <v>0</v>
      </c>
      <c r="Q129" s="23">
        <f>ROUND(P129*0.2359,0)</f>
        <v>0</v>
      </c>
      <c r="R129" s="24">
        <f>M129+P129</f>
        <v>37768</v>
      </c>
      <c r="S129" s="24">
        <f>N129+Q129</f>
        <v>8909</v>
      </c>
    </row>
    <row r="130" spans="1:19" ht="15.75" x14ac:dyDescent="0.25">
      <c r="A130" s="126" t="s">
        <v>65</v>
      </c>
      <c r="B130" s="127"/>
      <c r="C130" s="127"/>
      <c r="D130" s="127"/>
      <c r="E130" s="127"/>
      <c r="F130" s="127"/>
      <c r="G130" s="9"/>
      <c r="H130" s="10"/>
      <c r="I130" s="10"/>
      <c r="J130" s="10"/>
      <c r="K130" s="10"/>
      <c r="L130" s="10"/>
      <c r="M130" s="23"/>
      <c r="N130" s="23"/>
      <c r="O130" s="23"/>
      <c r="P130" s="23"/>
      <c r="Q130" s="23"/>
      <c r="R130" s="24"/>
      <c r="S130" s="24"/>
    </row>
    <row r="131" spans="1:19" ht="15.75" x14ac:dyDescent="0.25">
      <c r="A131" s="12">
        <v>1</v>
      </c>
      <c r="B131" s="13" t="s">
        <v>11</v>
      </c>
      <c r="C131" s="12">
        <v>134508</v>
      </c>
      <c r="D131" s="14">
        <v>0.55000000000000004</v>
      </c>
      <c r="E131" s="14">
        <v>1003</v>
      </c>
      <c r="F131" s="15">
        <f>ROUND(D131*E131,0)</f>
        <v>552</v>
      </c>
      <c r="G131" s="16">
        <v>0</v>
      </c>
      <c r="H131" s="12">
        <v>1056</v>
      </c>
      <c r="I131" s="17">
        <f>ROUND(G131*H131,0)</f>
        <v>0</v>
      </c>
      <c r="J131" s="12">
        <v>0</v>
      </c>
      <c r="K131" s="12">
        <v>1056</v>
      </c>
      <c r="L131" s="12">
        <f>ROUND(J131*K131,0)</f>
        <v>0</v>
      </c>
      <c r="M131" s="23"/>
      <c r="N131" s="23"/>
      <c r="O131" s="23"/>
      <c r="P131" s="23"/>
      <c r="Q131" s="23"/>
      <c r="R131" s="24"/>
      <c r="S131" s="24"/>
    </row>
    <row r="132" spans="1:19" ht="15.75" x14ac:dyDescent="0.25">
      <c r="A132" s="12">
        <v>2</v>
      </c>
      <c r="B132" s="48" t="s">
        <v>12</v>
      </c>
      <c r="C132" s="12" t="s">
        <v>13</v>
      </c>
      <c r="D132" s="14">
        <v>0</v>
      </c>
      <c r="E132" s="14">
        <v>0</v>
      </c>
      <c r="F132" s="15">
        <v>0</v>
      </c>
      <c r="G132" s="16">
        <v>0.35</v>
      </c>
      <c r="H132" s="12">
        <v>874</v>
      </c>
      <c r="I132" s="17">
        <f>ROUND(G132*H132,0)</f>
        <v>306</v>
      </c>
      <c r="J132" s="12">
        <v>0.3</v>
      </c>
      <c r="K132" s="12">
        <v>919</v>
      </c>
      <c r="L132" s="12">
        <f t="shared" ref="L132:L134" si="47">ROUND(J132*K132,0)</f>
        <v>276</v>
      </c>
      <c r="M132" s="23"/>
      <c r="N132" s="23"/>
      <c r="O132" s="23"/>
      <c r="P132" s="23"/>
      <c r="Q132" s="23"/>
      <c r="R132" s="24"/>
      <c r="S132" s="24"/>
    </row>
    <row r="133" spans="1:19" ht="15.75" x14ac:dyDescent="0.25">
      <c r="A133" s="12">
        <v>3</v>
      </c>
      <c r="B133" s="18" t="s">
        <v>16</v>
      </c>
      <c r="C133" s="12">
        <v>234101</v>
      </c>
      <c r="D133" s="14">
        <v>1.65</v>
      </c>
      <c r="E133" s="14">
        <v>750</v>
      </c>
      <c r="F133" s="15">
        <f t="shared" ref="F133:F134" si="48">ROUND(D133*E133,0)</f>
        <v>1238</v>
      </c>
      <c r="G133" s="16">
        <v>1.85</v>
      </c>
      <c r="H133" s="12">
        <v>790</v>
      </c>
      <c r="I133" s="17">
        <f t="shared" ref="I133:I134" si="49">ROUND(G133*H133,0)</f>
        <v>1462</v>
      </c>
      <c r="J133" s="12">
        <v>1.534</v>
      </c>
      <c r="K133" s="12">
        <v>830</v>
      </c>
      <c r="L133" s="12">
        <f t="shared" si="47"/>
        <v>1273</v>
      </c>
      <c r="M133" s="23"/>
      <c r="N133" s="23"/>
      <c r="O133" s="23"/>
      <c r="P133" s="23"/>
      <c r="Q133" s="23"/>
      <c r="R133" s="24"/>
      <c r="S133" s="24"/>
    </row>
    <row r="134" spans="1:19" ht="15.75" x14ac:dyDescent="0.25">
      <c r="A134" s="12">
        <v>4</v>
      </c>
      <c r="B134" s="13" t="s">
        <v>52</v>
      </c>
      <c r="C134" s="12" t="s">
        <v>53</v>
      </c>
      <c r="D134" s="14">
        <v>0.7</v>
      </c>
      <c r="E134" s="73">
        <v>750</v>
      </c>
      <c r="F134" s="15">
        <f t="shared" si="48"/>
        <v>525</v>
      </c>
      <c r="G134" s="16">
        <v>0.7</v>
      </c>
      <c r="H134" s="74">
        <v>790</v>
      </c>
      <c r="I134" s="17">
        <f t="shared" si="49"/>
        <v>553</v>
      </c>
      <c r="J134" s="12">
        <v>0.7</v>
      </c>
      <c r="K134" s="74">
        <v>830</v>
      </c>
      <c r="L134" s="12">
        <f t="shared" si="47"/>
        <v>581</v>
      </c>
      <c r="M134" s="23"/>
      <c r="N134" s="23"/>
      <c r="O134" s="23"/>
      <c r="P134" s="23"/>
      <c r="Q134" s="23"/>
      <c r="R134" s="24"/>
      <c r="S134" s="24"/>
    </row>
    <row r="135" spans="1:19" ht="15.75" x14ac:dyDescent="0.25">
      <c r="A135" s="5"/>
      <c r="B135" s="20" t="s">
        <v>30</v>
      </c>
      <c r="C135" s="5"/>
      <c r="D135" s="21">
        <f>SUM(D131:D134)</f>
        <v>2.9000000000000004</v>
      </c>
      <c r="E135" s="21"/>
      <c r="F135" s="22">
        <f>SUM(F131:F134)</f>
        <v>2315</v>
      </c>
      <c r="G135" s="7">
        <f>SUM(G131:G134)</f>
        <v>2.9000000000000004</v>
      </c>
      <c r="H135" s="5"/>
      <c r="I135" s="6">
        <f>SUM(I131:I134)</f>
        <v>2321</v>
      </c>
      <c r="J135" s="5">
        <f>SUM(J131:J134)</f>
        <v>2.5339999999999998</v>
      </c>
      <c r="K135" s="5"/>
      <c r="L135" s="5">
        <f>SUM(L131:L134)</f>
        <v>2130</v>
      </c>
      <c r="M135" s="23">
        <f>L135*4</f>
        <v>8520</v>
      </c>
      <c r="N135" s="23">
        <f>ROUND(M135*0.2359,0)</f>
        <v>2010</v>
      </c>
      <c r="O135" s="23"/>
      <c r="P135" s="23">
        <f>O135*4</f>
        <v>0</v>
      </c>
      <c r="Q135" s="23">
        <f>ROUND(P135*0.2359,0)</f>
        <v>0</v>
      </c>
      <c r="R135" s="24">
        <f>M135+P135</f>
        <v>8520</v>
      </c>
      <c r="S135" s="24">
        <f>N135+Q135</f>
        <v>2010</v>
      </c>
    </row>
    <row r="136" spans="1:19" ht="15.75" x14ac:dyDescent="0.25">
      <c r="A136" s="126" t="s">
        <v>66</v>
      </c>
      <c r="B136" s="127"/>
      <c r="C136" s="127"/>
      <c r="D136" s="127"/>
      <c r="E136" s="127"/>
      <c r="F136" s="127"/>
      <c r="G136" s="9"/>
      <c r="H136" s="10"/>
      <c r="I136" s="10"/>
      <c r="J136" s="10"/>
      <c r="K136" s="10"/>
      <c r="L136" s="10"/>
      <c r="M136" s="23"/>
      <c r="N136" s="23"/>
      <c r="O136" s="23"/>
      <c r="P136" s="23"/>
      <c r="Q136" s="23"/>
      <c r="R136" s="24"/>
      <c r="S136" s="24"/>
    </row>
    <row r="137" spans="1:19" ht="15.75" x14ac:dyDescent="0.25">
      <c r="A137" s="72">
        <v>1</v>
      </c>
      <c r="B137" s="68" t="s">
        <v>44</v>
      </c>
      <c r="C137" s="50" t="s">
        <v>45</v>
      </c>
      <c r="D137" s="49">
        <v>0</v>
      </c>
      <c r="E137" s="49">
        <v>0</v>
      </c>
      <c r="F137" s="49">
        <v>0</v>
      </c>
      <c r="G137" s="75">
        <v>0.1</v>
      </c>
      <c r="H137" s="74">
        <v>874</v>
      </c>
      <c r="I137" s="17">
        <f>ROUND(G137*H137,0)</f>
        <v>87</v>
      </c>
      <c r="J137" s="75">
        <v>0.1</v>
      </c>
      <c r="K137" s="74">
        <v>919</v>
      </c>
      <c r="L137" s="12">
        <f>ROUND(J137*K137,0)</f>
        <v>92</v>
      </c>
      <c r="M137" s="23"/>
      <c r="N137" s="23"/>
      <c r="O137" s="23"/>
      <c r="P137" s="23"/>
      <c r="Q137" s="23"/>
      <c r="R137" s="24"/>
      <c r="S137" s="24"/>
    </row>
    <row r="138" spans="1:19" ht="15.75" x14ac:dyDescent="0.25">
      <c r="A138" s="12">
        <v>2</v>
      </c>
      <c r="B138" s="18" t="s">
        <v>24</v>
      </c>
      <c r="C138" s="12" t="s">
        <v>25</v>
      </c>
      <c r="D138" s="14">
        <v>1.843</v>
      </c>
      <c r="E138" s="14">
        <v>750</v>
      </c>
      <c r="F138" s="15">
        <f>ROUND(D138*E138,0)</f>
        <v>1382</v>
      </c>
      <c r="G138" s="16">
        <v>1.7</v>
      </c>
      <c r="H138" s="12">
        <v>790</v>
      </c>
      <c r="I138" s="17">
        <f>ROUND(G138*H138,0)</f>
        <v>1343</v>
      </c>
      <c r="J138" s="12">
        <v>1.6519999999999999</v>
      </c>
      <c r="K138" s="12">
        <v>872</v>
      </c>
      <c r="L138" s="12">
        <f t="shared" ref="L138:L140" si="50">ROUND(J138*K138,0)</f>
        <v>1441</v>
      </c>
      <c r="M138" s="23"/>
      <c r="N138" s="23"/>
      <c r="O138" s="23"/>
      <c r="P138" s="23"/>
      <c r="Q138" s="23"/>
      <c r="R138" s="24"/>
      <c r="S138" s="24"/>
    </row>
    <row r="139" spans="1:19" ht="15.75" x14ac:dyDescent="0.25">
      <c r="A139" s="12">
        <v>3</v>
      </c>
      <c r="B139" s="18" t="s">
        <v>26</v>
      </c>
      <c r="C139" s="12" t="s">
        <v>27</v>
      </c>
      <c r="D139" s="14">
        <v>0.25</v>
      </c>
      <c r="E139" s="14">
        <v>750</v>
      </c>
      <c r="F139" s="15">
        <f t="shared" ref="F139:F140" si="51">ROUND(D139*E139,0)</f>
        <v>188</v>
      </c>
      <c r="G139" s="16">
        <v>0.15</v>
      </c>
      <c r="H139" s="12">
        <v>790</v>
      </c>
      <c r="I139" s="17">
        <f t="shared" ref="I139:I140" si="52">ROUND(G139*H139,0)</f>
        <v>119</v>
      </c>
      <c r="J139" s="12">
        <v>0.25</v>
      </c>
      <c r="K139" s="12">
        <v>872</v>
      </c>
      <c r="L139" s="12">
        <f t="shared" si="50"/>
        <v>218</v>
      </c>
      <c r="M139" s="23"/>
      <c r="N139" s="23"/>
      <c r="O139" s="23"/>
      <c r="P139" s="23"/>
      <c r="Q139" s="23"/>
      <c r="R139" s="24"/>
      <c r="S139" s="24"/>
    </row>
    <row r="140" spans="1:19" ht="15.75" x14ac:dyDescent="0.25">
      <c r="A140" s="12">
        <v>4</v>
      </c>
      <c r="B140" s="18" t="s">
        <v>28</v>
      </c>
      <c r="C140" s="12" t="s">
        <v>29</v>
      </c>
      <c r="D140" s="14">
        <v>7.4999999999999997E-2</v>
      </c>
      <c r="E140" s="14">
        <v>750</v>
      </c>
      <c r="F140" s="15">
        <f t="shared" si="51"/>
        <v>56</v>
      </c>
      <c r="G140" s="16">
        <v>6.5000000000000002E-2</v>
      </c>
      <c r="H140" s="12">
        <v>790</v>
      </c>
      <c r="I140" s="17">
        <f t="shared" si="52"/>
        <v>51</v>
      </c>
      <c r="J140" s="12">
        <v>9.5000000000000001E-2</v>
      </c>
      <c r="K140" s="12">
        <v>830</v>
      </c>
      <c r="L140" s="12">
        <f t="shared" si="50"/>
        <v>79</v>
      </c>
      <c r="M140" s="23"/>
      <c r="N140" s="23"/>
      <c r="O140" s="23"/>
      <c r="P140" s="23"/>
      <c r="Q140" s="23"/>
      <c r="R140" s="24"/>
      <c r="S140" s="24"/>
    </row>
    <row r="141" spans="1:19" ht="15.75" x14ac:dyDescent="0.25">
      <c r="A141" s="34"/>
      <c r="B141" s="20" t="s">
        <v>30</v>
      </c>
      <c r="C141" s="12"/>
      <c r="D141" s="27">
        <f>SUM(D138:D140)</f>
        <v>2.1680000000000001</v>
      </c>
      <c r="E141" s="14"/>
      <c r="F141" s="22">
        <f>SUM(F138:F140)</f>
        <v>1626</v>
      </c>
      <c r="G141" s="29">
        <f>SUM(G137:G140)</f>
        <v>2.0150000000000001</v>
      </c>
      <c r="H141" s="12"/>
      <c r="I141" s="76">
        <f>SUM(I137:I140)</f>
        <v>1600</v>
      </c>
      <c r="J141" s="30">
        <f>SUM(J137:J140)</f>
        <v>2.097</v>
      </c>
      <c r="K141" s="12"/>
      <c r="L141" s="30">
        <f>SUM(L137:L140)</f>
        <v>1830</v>
      </c>
      <c r="M141" s="23">
        <f>L141*4</f>
        <v>7320</v>
      </c>
      <c r="N141" s="23">
        <f>ROUND(M141*0.2359,0)</f>
        <v>1727</v>
      </c>
      <c r="O141" s="23">
        <v>74.12</v>
      </c>
      <c r="P141" s="23">
        <f>O141*4</f>
        <v>296.48</v>
      </c>
      <c r="Q141" s="23">
        <f>ROUND(P141*0.2359,0)</f>
        <v>70</v>
      </c>
      <c r="R141" s="24">
        <f>M141+P141</f>
        <v>7616.48</v>
      </c>
      <c r="S141" s="24">
        <f>N141+Q141</f>
        <v>1797</v>
      </c>
    </row>
    <row r="142" spans="1:19" ht="15.75" x14ac:dyDescent="0.25">
      <c r="A142" s="126" t="s">
        <v>67</v>
      </c>
      <c r="B142" s="127"/>
      <c r="C142" s="127"/>
      <c r="D142" s="127"/>
      <c r="E142" s="127"/>
      <c r="F142" s="127"/>
      <c r="G142" s="9"/>
      <c r="H142" s="10"/>
      <c r="I142" s="10"/>
      <c r="J142" s="10"/>
      <c r="K142" s="10"/>
      <c r="L142" s="10"/>
      <c r="M142" s="23"/>
      <c r="N142" s="23"/>
      <c r="O142" s="23"/>
      <c r="P142" s="23"/>
      <c r="Q142" s="23"/>
      <c r="R142" s="24"/>
      <c r="S142" s="24"/>
    </row>
    <row r="143" spans="1:19" ht="31.5" x14ac:dyDescent="0.25">
      <c r="A143" s="77">
        <v>1</v>
      </c>
      <c r="B143" s="32" t="s">
        <v>68</v>
      </c>
      <c r="C143" s="12" t="s">
        <v>15</v>
      </c>
      <c r="D143" s="14">
        <v>0.71499999999999997</v>
      </c>
      <c r="E143" s="14">
        <v>830</v>
      </c>
      <c r="F143" s="15">
        <f>ROUND(D143*E143,0)</f>
        <v>593</v>
      </c>
      <c r="G143" s="16">
        <v>0.64800000000000002</v>
      </c>
      <c r="H143" s="12">
        <v>874</v>
      </c>
      <c r="I143" s="17">
        <f>ROUND(G143*H143,0)</f>
        <v>566</v>
      </c>
      <c r="J143" s="12">
        <v>0.68799999999999994</v>
      </c>
      <c r="K143" s="12">
        <v>919</v>
      </c>
      <c r="L143" s="12">
        <f>ROUND(J143*K143,0)</f>
        <v>632</v>
      </c>
      <c r="M143" s="23"/>
      <c r="N143" s="23"/>
      <c r="O143" s="23"/>
      <c r="P143" s="23"/>
      <c r="Q143" s="23"/>
      <c r="R143" s="24"/>
      <c r="S143" s="24"/>
    </row>
    <row r="144" spans="1:19" ht="31.5" x14ac:dyDescent="0.25">
      <c r="A144" s="77">
        <v>2</v>
      </c>
      <c r="B144" s="32" t="s">
        <v>69</v>
      </c>
      <c r="C144" s="39" t="s">
        <v>53</v>
      </c>
      <c r="D144" s="14">
        <v>1</v>
      </c>
      <c r="E144" s="14">
        <v>750</v>
      </c>
      <c r="F144" s="15">
        <f>ROUND(D144*E144,0)</f>
        <v>750</v>
      </c>
      <c r="G144" s="16">
        <v>1</v>
      </c>
      <c r="H144" s="12">
        <v>790</v>
      </c>
      <c r="I144" s="17">
        <f>ROUND(G144*H144,0)</f>
        <v>790</v>
      </c>
      <c r="J144" s="12">
        <v>1</v>
      </c>
      <c r="K144" s="12">
        <v>830</v>
      </c>
      <c r="L144" s="12">
        <f>ROUND(J144*K144,0)</f>
        <v>830</v>
      </c>
      <c r="M144" s="23"/>
      <c r="N144" s="23"/>
      <c r="O144" s="23"/>
      <c r="P144" s="23"/>
      <c r="Q144" s="23"/>
      <c r="R144" s="24"/>
      <c r="S144" s="24"/>
    </row>
    <row r="145" spans="1:19" ht="15.75" x14ac:dyDescent="0.25">
      <c r="A145" s="77"/>
      <c r="B145" s="33" t="s">
        <v>30</v>
      </c>
      <c r="C145" s="5"/>
      <c r="D145" s="21">
        <f t="shared" ref="D145" si="53">SUM(D143:D144)</f>
        <v>1.7149999999999999</v>
      </c>
      <c r="E145" s="21"/>
      <c r="F145" s="22">
        <f t="shared" ref="F145:G145" si="54">SUM(F143:F144)</f>
        <v>1343</v>
      </c>
      <c r="G145" s="7">
        <f t="shared" si="54"/>
        <v>1.6480000000000001</v>
      </c>
      <c r="H145" s="5"/>
      <c r="I145" s="6">
        <f t="shared" ref="I145:J145" si="55">SUM(I143:I144)</f>
        <v>1356</v>
      </c>
      <c r="J145" s="5">
        <f t="shared" si="55"/>
        <v>1.6879999999999999</v>
      </c>
      <c r="K145" s="5"/>
      <c r="L145" s="5">
        <f t="shared" ref="L145" si="56">SUM(L143:L144)</f>
        <v>1462</v>
      </c>
      <c r="M145" s="23">
        <f>L145*4</f>
        <v>5848</v>
      </c>
      <c r="N145" s="23">
        <f>ROUND(M145*0.2359,0)</f>
        <v>1380</v>
      </c>
      <c r="O145" s="23">
        <v>0</v>
      </c>
      <c r="P145" s="23">
        <f>O145*4</f>
        <v>0</v>
      </c>
      <c r="Q145" s="23">
        <f>ROUND(P145*0.2359,0)</f>
        <v>0</v>
      </c>
      <c r="R145" s="24">
        <f>M145+P145</f>
        <v>5848</v>
      </c>
      <c r="S145" s="24">
        <f>N145+Q145</f>
        <v>1380</v>
      </c>
    </row>
    <row r="146" spans="1:19" ht="15.75" customHeight="1" x14ac:dyDescent="0.25">
      <c r="A146" s="126" t="s">
        <v>70</v>
      </c>
      <c r="B146" s="127"/>
      <c r="C146" s="127"/>
      <c r="D146" s="127"/>
      <c r="E146" s="127"/>
      <c r="F146" s="127"/>
      <c r="G146" s="9"/>
      <c r="H146" s="10"/>
      <c r="I146" s="10"/>
      <c r="J146" s="10"/>
      <c r="K146" s="10"/>
      <c r="L146" s="10"/>
      <c r="M146" s="23"/>
      <c r="N146" s="23"/>
      <c r="O146" s="23"/>
      <c r="P146" s="23"/>
      <c r="Q146" s="23"/>
      <c r="R146" s="24"/>
      <c r="S146" s="24"/>
    </row>
    <row r="147" spans="1:19" ht="15.75" x14ac:dyDescent="0.25">
      <c r="A147" s="77">
        <v>1</v>
      </c>
      <c r="B147" s="32" t="s">
        <v>50</v>
      </c>
      <c r="C147" s="39" t="s">
        <v>71</v>
      </c>
      <c r="D147" s="14">
        <v>1</v>
      </c>
      <c r="E147" s="14">
        <v>810</v>
      </c>
      <c r="F147" s="15">
        <f>ROUND(D147*E147,0)</f>
        <v>810</v>
      </c>
      <c r="G147" s="16">
        <v>1</v>
      </c>
      <c r="H147" s="12">
        <v>850</v>
      </c>
      <c r="I147" s="17">
        <f>ROUND(G147*H147,0)</f>
        <v>850</v>
      </c>
      <c r="J147" s="12">
        <v>1</v>
      </c>
      <c r="K147" s="12">
        <v>880</v>
      </c>
      <c r="L147" s="12">
        <f>ROUND(J147*K147,0)</f>
        <v>880</v>
      </c>
      <c r="M147" s="23"/>
      <c r="N147" s="23"/>
      <c r="O147" s="23"/>
      <c r="P147" s="23"/>
      <c r="Q147" s="23"/>
      <c r="R147" s="24"/>
      <c r="S147" s="24"/>
    </row>
    <row r="148" spans="1:19" ht="15.75" x14ac:dyDescent="0.25">
      <c r="A148" s="77">
        <v>2</v>
      </c>
      <c r="B148" s="32" t="s">
        <v>14</v>
      </c>
      <c r="C148" s="39" t="s">
        <v>15</v>
      </c>
      <c r="D148" s="14">
        <v>0.495</v>
      </c>
      <c r="E148" s="14">
        <v>830</v>
      </c>
      <c r="F148" s="15">
        <f>ROUND(D148*E148,0)</f>
        <v>411</v>
      </c>
      <c r="G148" s="16">
        <v>0.55200000000000005</v>
      </c>
      <c r="H148" s="12">
        <v>874</v>
      </c>
      <c r="I148" s="17">
        <f>ROUND(G148*H148,0)</f>
        <v>482</v>
      </c>
      <c r="J148" s="12">
        <v>0.51300000000000001</v>
      </c>
      <c r="K148" s="12">
        <v>919</v>
      </c>
      <c r="L148" s="12">
        <f>ROUND(J148*K148,0)</f>
        <v>471</v>
      </c>
      <c r="M148" s="23"/>
      <c r="N148" s="23"/>
      <c r="O148" s="23"/>
      <c r="P148" s="23"/>
      <c r="Q148" s="23"/>
      <c r="R148" s="24"/>
      <c r="S148" s="24"/>
    </row>
    <row r="149" spans="1:19" ht="15.75" x14ac:dyDescent="0.25">
      <c r="A149" s="77"/>
      <c r="B149" s="33" t="s">
        <v>30</v>
      </c>
      <c r="C149" s="45"/>
      <c r="D149" s="42">
        <f>SUM(D147:D148)</f>
        <v>1.4950000000000001</v>
      </c>
      <c r="E149" s="42"/>
      <c r="F149" s="43">
        <f>SUM(F147:F148)</f>
        <v>1221</v>
      </c>
      <c r="G149" s="44">
        <f>SUM(G147:G148)</f>
        <v>1.552</v>
      </c>
      <c r="H149" s="45"/>
      <c r="I149" s="46">
        <f>SUM(I147:I148)</f>
        <v>1332</v>
      </c>
      <c r="J149" s="45">
        <f>SUM(J147:J148)</f>
        <v>1.5129999999999999</v>
      </c>
      <c r="K149" s="45"/>
      <c r="L149" s="45">
        <f>SUM(L147:L148)</f>
        <v>1351</v>
      </c>
      <c r="M149" s="23">
        <f>L149*4</f>
        <v>5404</v>
      </c>
      <c r="N149" s="23">
        <f>ROUND(M149*0.2359,0)</f>
        <v>1275</v>
      </c>
      <c r="O149" s="23">
        <v>0</v>
      </c>
      <c r="P149" s="23">
        <f>O149*4</f>
        <v>0</v>
      </c>
      <c r="Q149" s="23">
        <f>ROUND(P149*0.2359,0)</f>
        <v>0</v>
      </c>
      <c r="R149" s="24">
        <f>M149+P149</f>
        <v>5404</v>
      </c>
      <c r="S149" s="24">
        <f>N149+Q149</f>
        <v>1275</v>
      </c>
    </row>
    <row r="150" spans="1:19" ht="15.75" x14ac:dyDescent="0.25">
      <c r="A150" s="126" t="s">
        <v>72</v>
      </c>
      <c r="B150" s="127"/>
      <c r="C150" s="127"/>
      <c r="D150" s="127"/>
      <c r="E150" s="127"/>
      <c r="F150" s="127"/>
      <c r="G150" s="9"/>
      <c r="H150" s="10"/>
      <c r="I150" s="10"/>
      <c r="J150" s="10"/>
      <c r="K150" s="10"/>
      <c r="L150" s="10"/>
      <c r="M150" s="23"/>
      <c r="N150" s="23"/>
      <c r="O150" s="23"/>
      <c r="P150" s="23"/>
      <c r="Q150" s="23"/>
      <c r="R150" s="24"/>
      <c r="S150" s="24"/>
    </row>
    <row r="151" spans="1:19" ht="15.75" x14ac:dyDescent="0.25">
      <c r="A151" s="78">
        <v>1</v>
      </c>
      <c r="B151" s="32" t="s">
        <v>22</v>
      </c>
      <c r="C151" s="39" t="s">
        <v>23</v>
      </c>
      <c r="D151" s="14">
        <v>1</v>
      </c>
      <c r="E151" s="14">
        <v>1056</v>
      </c>
      <c r="F151" s="15">
        <f>ROUND(D151*E151,0)</f>
        <v>1056</v>
      </c>
      <c r="G151" s="16">
        <v>1</v>
      </c>
      <c r="H151" s="12">
        <v>1112</v>
      </c>
      <c r="I151" s="17">
        <f>ROUND(G151*H151,0)</f>
        <v>1112</v>
      </c>
      <c r="J151" s="12">
        <v>1</v>
      </c>
      <c r="K151" s="12">
        <v>1169</v>
      </c>
      <c r="L151" s="12">
        <f>ROUND(J151*K151,0)</f>
        <v>1169</v>
      </c>
      <c r="M151" s="23"/>
      <c r="N151" s="23"/>
      <c r="O151" s="23"/>
      <c r="P151" s="23"/>
      <c r="Q151" s="23"/>
      <c r="R151" s="24"/>
      <c r="S151" s="24"/>
    </row>
    <row r="152" spans="1:19" ht="15.75" x14ac:dyDescent="0.25">
      <c r="A152" s="78">
        <v>2</v>
      </c>
      <c r="B152" s="32" t="s">
        <v>44</v>
      </c>
      <c r="C152" s="39" t="s">
        <v>45</v>
      </c>
      <c r="D152" s="14">
        <v>0.5</v>
      </c>
      <c r="E152" s="14">
        <v>830</v>
      </c>
      <c r="F152" s="15">
        <f t="shared" ref="F152:F156" si="57">ROUND(D152*E152,0)</f>
        <v>415</v>
      </c>
      <c r="G152" s="16">
        <v>0.5</v>
      </c>
      <c r="H152" s="12">
        <v>874</v>
      </c>
      <c r="I152" s="17">
        <f t="shared" ref="I152:I156" si="58">ROUND(G152*H152,0)</f>
        <v>437</v>
      </c>
      <c r="J152" s="12">
        <v>0.5</v>
      </c>
      <c r="K152" s="12">
        <v>919</v>
      </c>
      <c r="L152" s="12">
        <f t="shared" ref="L152:L156" si="59">ROUND(J152*K152,0)</f>
        <v>460</v>
      </c>
      <c r="M152" s="23"/>
      <c r="N152" s="23"/>
      <c r="O152" s="23"/>
      <c r="P152" s="23"/>
      <c r="Q152" s="23"/>
      <c r="R152" s="24"/>
      <c r="S152" s="24"/>
    </row>
    <row r="153" spans="1:19" ht="15.75" x14ac:dyDescent="0.25">
      <c r="A153" s="78">
        <v>3</v>
      </c>
      <c r="B153" s="32" t="s">
        <v>24</v>
      </c>
      <c r="C153" s="39" t="s">
        <v>25</v>
      </c>
      <c r="D153" s="14">
        <v>6.2309999999999999</v>
      </c>
      <c r="E153" s="14">
        <v>750</v>
      </c>
      <c r="F153" s="15">
        <f t="shared" si="57"/>
        <v>4673</v>
      </c>
      <c r="G153" s="16">
        <v>6.2619999999999996</v>
      </c>
      <c r="H153" s="12">
        <v>790</v>
      </c>
      <c r="I153" s="17">
        <f t="shared" si="58"/>
        <v>4947</v>
      </c>
      <c r="J153" s="12">
        <v>6.3150000000000004</v>
      </c>
      <c r="K153" s="12">
        <v>872</v>
      </c>
      <c r="L153" s="12">
        <f t="shared" si="59"/>
        <v>5507</v>
      </c>
      <c r="M153" s="23"/>
      <c r="N153" s="23"/>
      <c r="O153" s="23"/>
      <c r="P153" s="23"/>
      <c r="Q153" s="23"/>
      <c r="R153" s="24"/>
      <c r="S153" s="24"/>
    </row>
    <row r="154" spans="1:19" ht="15.75" x14ac:dyDescent="0.25">
      <c r="A154" s="78">
        <v>4</v>
      </c>
      <c r="B154" s="32" t="s">
        <v>26</v>
      </c>
      <c r="C154" s="39" t="s">
        <v>27</v>
      </c>
      <c r="D154" s="14">
        <v>0.75</v>
      </c>
      <c r="E154" s="14">
        <v>750</v>
      </c>
      <c r="F154" s="15">
        <f t="shared" si="57"/>
        <v>563</v>
      </c>
      <c r="G154" s="16">
        <v>0.75</v>
      </c>
      <c r="H154" s="12">
        <v>790</v>
      </c>
      <c r="I154" s="17">
        <f t="shared" si="58"/>
        <v>593</v>
      </c>
      <c r="J154" s="12">
        <v>0.75</v>
      </c>
      <c r="K154" s="12">
        <v>872</v>
      </c>
      <c r="L154" s="12">
        <f t="shared" si="59"/>
        <v>654</v>
      </c>
      <c r="M154" s="23"/>
      <c r="N154" s="23"/>
      <c r="O154" s="23"/>
      <c r="P154" s="23"/>
      <c r="Q154" s="23"/>
      <c r="R154" s="24"/>
      <c r="S154" s="24"/>
    </row>
    <row r="155" spans="1:19" ht="15.75" x14ac:dyDescent="0.25">
      <c r="A155" s="78">
        <v>5</v>
      </c>
      <c r="B155" s="32" t="s">
        <v>36</v>
      </c>
      <c r="C155" s="39" t="s">
        <v>37</v>
      </c>
      <c r="D155" s="14">
        <v>0.35</v>
      </c>
      <c r="E155" s="14">
        <v>750</v>
      </c>
      <c r="F155" s="15">
        <f t="shared" si="57"/>
        <v>263</v>
      </c>
      <c r="G155" s="16">
        <v>0.35</v>
      </c>
      <c r="H155" s="12">
        <v>790</v>
      </c>
      <c r="I155" s="17">
        <f t="shared" si="58"/>
        <v>277</v>
      </c>
      <c r="J155" s="12">
        <v>0.34</v>
      </c>
      <c r="K155" s="12">
        <v>872</v>
      </c>
      <c r="L155" s="12">
        <f t="shared" si="59"/>
        <v>296</v>
      </c>
      <c r="M155" s="23"/>
      <c r="N155" s="23"/>
      <c r="O155" s="23"/>
      <c r="P155" s="23"/>
      <c r="Q155" s="23"/>
      <c r="R155" s="24"/>
      <c r="S155" s="24"/>
    </row>
    <row r="156" spans="1:19" ht="15.75" x14ac:dyDescent="0.25">
      <c r="A156" s="78">
        <v>6</v>
      </c>
      <c r="B156" s="32" t="s">
        <v>28</v>
      </c>
      <c r="C156" s="39" t="s">
        <v>29</v>
      </c>
      <c r="D156" s="14">
        <v>0.32500000000000001</v>
      </c>
      <c r="E156" s="14">
        <v>750</v>
      </c>
      <c r="F156" s="15">
        <f t="shared" si="57"/>
        <v>244</v>
      </c>
      <c r="G156" s="16">
        <v>0.28999999999999998</v>
      </c>
      <c r="H156" s="12">
        <v>790</v>
      </c>
      <c r="I156" s="17">
        <f t="shared" si="58"/>
        <v>229</v>
      </c>
      <c r="J156" s="12">
        <v>0.28000000000000003</v>
      </c>
      <c r="K156" s="12">
        <v>830</v>
      </c>
      <c r="L156" s="12">
        <f t="shared" si="59"/>
        <v>232</v>
      </c>
      <c r="M156" s="23"/>
      <c r="N156" s="23"/>
      <c r="O156" s="23"/>
      <c r="P156" s="23"/>
      <c r="Q156" s="23"/>
      <c r="R156" s="24"/>
      <c r="S156" s="24"/>
    </row>
    <row r="157" spans="1:19" ht="15.75" x14ac:dyDescent="0.25">
      <c r="A157" s="78"/>
      <c r="B157" s="33" t="s">
        <v>30</v>
      </c>
      <c r="C157" s="39"/>
      <c r="D157" s="21">
        <f>SUM(D151:D156)</f>
        <v>9.1559999999999988</v>
      </c>
      <c r="E157" s="21"/>
      <c r="F157" s="22">
        <f>SUM(F151:F156)</f>
        <v>7214</v>
      </c>
      <c r="G157" s="7">
        <f>SUM(G151:G156)</f>
        <v>9.1519999999999992</v>
      </c>
      <c r="H157" s="5"/>
      <c r="I157" s="6">
        <f>SUM(I151:I156)</f>
        <v>7595</v>
      </c>
      <c r="J157" s="5">
        <f>SUM(J151:J156)</f>
        <v>9.1850000000000005</v>
      </c>
      <c r="K157" s="5"/>
      <c r="L157" s="5">
        <f>SUM(L151:L156)</f>
        <v>8318</v>
      </c>
      <c r="M157" s="23">
        <f>L157*4</f>
        <v>33272</v>
      </c>
      <c r="N157" s="23">
        <f>ROUND(M157*0.2359,0)</f>
        <v>7849</v>
      </c>
      <c r="O157" s="23"/>
      <c r="P157" s="23">
        <f>O157*4</f>
        <v>0</v>
      </c>
      <c r="Q157" s="23">
        <f>ROUND(P157*0.2359,0)</f>
        <v>0</v>
      </c>
      <c r="R157" s="24">
        <f>M157+P157</f>
        <v>33272</v>
      </c>
      <c r="S157" s="24">
        <f>N157+Q157</f>
        <v>7849</v>
      </c>
    </row>
    <row r="158" spans="1:19" ht="15.75" x14ac:dyDescent="0.25">
      <c r="A158" s="126" t="s">
        <v>73</v>
      </c>
      <c r="B158" s="127"/>
      <c r="C158" s="127"/>
      <c r="D158" s="127"/>
      <c r="E158" s="127"/>
      <c r="F158" s="127"/>
      <c r="G158" s="9"/>
      <c r="H158" s="10"/>
      <c r="I158" s="10"/>
      <c r="J158" s="10"/>
      <c r="K158" s="10"/>
      <c r="L158" s="10"/>
      <c r="M158" s="23"/>
      <c r="N158" s="23"/>
      <c r="O158" s="23"/>
      <c r="P158" s="23"/>
      <c r="Q158" s="23"/>
      <c r="R158" s="24"/>
      <c r="S158" s="24"/>
    </row>
    <row r="159" spans="1:19" ht="15.75" x14ac:dyDescent="0.25">
      <c r="A159" s="78">
        <v>1</v>
      </c>
      <c r="B159" s="79" t="s">
        <v>22</v>
      </c>
      <c r="C159" s="80" t="s">
        <v>23</v>
      </c>
      <c r="D159" s="81">
        <v>1</v>
      </c>
      <c r="E159" s="81">
        <v>1109</v>
      </c>
      <c r="F159" s="82">
        <f>ROUND(D159*E159,0)</f>
        <v>1109</v>
      </c>
      <c r="G159" s="83">
        <v>1</v>
      </c>
      <c r="H159" s="84">
        <v>1168</v>
      </c>
      <c r="I159" s="85">
        <f>ROUND(G159*H159,0)</f>
        <v>1168</v>
      </c>
      <c r="J159" s="84">
        <v>1</v>
      </c>
      <c r="K159" s="84">
        <v>1298</v>
      </c>
      <c r="L159" s="84">
        <f>ROUND(J159*K159,0)</f>
        <v>1298</v>
      </c>
      <c r="M159" s="23"/>
      <c r="N159" s="23"/>
      <c r="O159" s="23"/>
      <c r="P159" s="23"/>
      <c r="Q159" s="23"/>
      <c r="R159" s="24"/>
      <c r="S159" s="24"/>
    </row>
    <row r="160" spans="1:19" ht="15.75" x14ac:dyDescent="0.25">
      <c r="A160" s="78">
        <v>2</v>
      </c>
      <c r="B160" s="79" t="s">
        <v>44</v>
      </c>
      <c r="C160" s="80" t="s">
        <v>45</v>
      </c>
      <c r="D160" s="81">
        <v>1.0389999999999999</v>
      </c>
      <c r="E160" s="81">
        <v>830</v>
      </c>
      <c r="F160" s="82">
        <f t="shared" ref="F160:F164" si="60">ROUND(D160*E160,0)</f>
        <v>862</v>
      </c>
      <c r="G160" s="83">
        <v>1.04</v>
      </c>
      <c r="H160" s="84">
        <v>874</v>
      </c>
      <c r="I160" s="85">
        <f t="shared" ref="I160:I164" si="61">ROUND(G160*H160,0)</f>
        <v>909</v>
      </c>
      <c r="J160" s="84">
        <v>1</v>
      </c>
      <c r="K160" s="84">
        <v>919</v>
      </c>
      <c r="L160" s="84">
        <f t="shared" ref="L160:L164" si="62">ROUND(J160*K160,0)</f>
        <v>919</v>
      </c>
      <c r="M160" s="23"/>
      <c r="N160" s="23"/>
      <c r="O160" s="23"/>
      <c r="P160" s="23"/>
      <c r="Q160" s="23"/>
      <c r="R160" s="24"/>
      <c r="S160" s="24"/>
    </row>
    <row r="161" spans="1:19" ht="15.75" x14ac:dyDescent="0.25">
      <c r="A161" s="78">
        <v>3</v>
      </c>
      <c r="B161" s="79" t="s">
        <v>64</v>
      </c>
      <c r="C161" s="80" t="s">
        <v>25</v>
      </c>
      <c r="D161" s="81">
        <v>13.308</v>
      </c>
      <c r="E161" s="81">
        <v>750</v>
      </c>
      <c r="F161" s="82">
        <f t="shared" si="60"/>
        <v>9981</v>
      </c>
      <c r="G161" s="83">
        <v>14</v>
      </c>
      <c r="H161" s="84">
        <v>790</v>
      </c>
      <c r="I161" s="85">
        <f t="shared" si="61"/>
        <v>11060</v>
      </c>
      <c r="J161" s="84">
        <v>12.615</v>
      </c>
      <c r="K161" s="84">
        <v>872</v>
      </c>
      <c r="L161" s="84">
        <f t="shared" si="62"/>
        <v>11000</v>
      </c>
      <c r="M161" s="23"/>
      <c r="N161" s="23"/>
      <c r="O161" s="23"/>
      <c r="P161" s="23"/>
      <c r="Q161" s="23"/>
      <c r="R161" s="24"/>
      <c r="S161" s="24"/>
    </row>
    <row r="162" spans="1:19" ht="15.75" x14ac:dyDescent="0.25">
      <c r="A162" s="78">
        <v>4</v>
      </c>
      <c r="B162" s="79" t="s">
        <v>26</v>
      </c>
      <c r="C162" s="80" t="s">
        <v>27</v>
      </c>
      <c r="D162" s="81">
        <v>1.1950000000000001</v>
      </c>
      <c r="E162" s="81">
        <v>750</v>
      </c>
      <c r="F162" s="82">
        <f t="shared" si="60"/>
        <v>896</v>
      </c>
      <c r="G162" s="83">
        <v>0.35</v>
      </c>
      <c r="H162" s="84">
        <v>790</v>
      </c>
      <c r="I162" s="85">
        <f t="shared" si="61"/>
        <v>277</v>
      </c>
      <c r="J162" s="84">
        <v>0.5</v>
      </c>
      <c r="K162" s="84">
        <v>872</v>
      </c>
      <c r="L162" s="84">
        <f t="shared" si="62"/>
        <v>436</v>
      </c>
      <c r="M162" s="23"/>
      <c r="N162" s="23"/>
      <c r="O162" s="23"/>
      <c r="P162" s="23"/>
      <c r="Q162" s="23"/>
      <c r="R162" s="24"/>
      <c r="S162" s="24"/>
    </row>
    <row r="163" spans="1:19" ht="15.75" x14ac:dyDescent="0.25">
      <c r="A163" s="78">
        <v>5</v>
      </c>
      <c r="B163" s="79" t="s">
        <v>36</v>
      </c>
      <c r="C163" s="80" t="s">
        <v>37</v>
      </c>
      <c r="D163" s="86">
        <v>0.8</v>
      </c>
      <c r="E163" s="81">
        <v>750</v>
      </c>
      <c r="F163" s="82">
        <f t="shared" si="60"/>
        <v>600</v>
      </c>
      <c r="G163" s="87">
        <v>0.8</v>
      </c>
      <c r="H163" s="84">
        <v>790</v>
      </c>
      <c r="I163" s="85">
        <f t="shared" si="61"/>
        <v>632</v>
      </c>
      <c r="J163" s="122">
        <v>0.8</v>
      </c>
      <c r="K163" s="84">
        <v>872</v>
      </c>
      <c r="L163" s="84">
        <f t="shared" si="62"/>
        <v>698</v>
      </c>
      <c r="M163" s="23"/>
      <c r="N163" s="23"/>
      <c r="O163" s="23"/>
      <c r="P163" s="23"/>
      <c r="Q163" s="23"/>
      <c r="R163" s="24"/>
      <c r="S163" s="24"/>
    </row>
    <row r="164" spans="1:19" ht="15.75" x14ac:dyDescent="0.25">
      <c r="A164" s="78">
        <v>6</v>
      </c>
      <c r="B164" s="79" t="s">
        <v>28</v>
      </c>
      <c r="C164" s="80" t="s">
        <v>29</v>
      </c>
      <c r="D164" s="81">
        <v>0.72</v>
      </c>
      <c r="E164" s="81">
        <v>750</v>
      </c>
      <c r="F164" s="82">
        <f t="shared" si="60"/>
        <v>540</v>
      </c>
      <c r="G164" s="83">
        <v>0.71</v>
      </c>
      <c r="H164" s="84">
        <v>790</v>
      </c>
      <c r="I164" s="85">
        <f t="shared" si="61"/>
        <v>561</v>
      </c>
      <c r="J164" s="84">
        <v>0.67</v>
      </c>
      <c r="K164" s="84">
        <v>830</v>
      </c>
      <c r="L164" s="84">
        <f t="shared" si="62"/>
        <v>556</v>
      </c>
      <c r="M164" s="23"/>
      <c r="N164" s="23"/>
      <c r="O164" s="23"/>
      <c r="P164" s="23"/>
      <c r="Q164" s="23"/>
      <c r="R164" s="24"/>
      <c r="S164" s="24"/>
    </row>
    <row r="165" spans="1:19" ht="15.75" x14ac:dyDescent="0.25">
      <c r="A165" s="78"/>
      <c r="B165" s="88" t="s">
        <v>74</v>
      </c>
      <c r="C165" s="80"/>
      <c r="D165" s="89">
        <f>SUM(D159:D164)</f>
        <v>18.061999999999998</v>
      </c>
      <c r="E165" s="89"/>
      <c r="F165" s="90">
        <f>SUM(F159:F164)</f>
        <v>13988</v>
      </c>
      <c r="G165" s="91">
        <f>SUM(G159:G164)</f>
        <v>17.900000000000002</v>
      </c>
      <c r="H165" s="92"/>
      <c r="I165" s="93">
        <f>SUM(I159:I164)</f>
        <v>14607</v>
      </c>
      <c r="J165" s="92">
        <f>SUM(J159:J164)</f>
        <v>16.585000000000001</v>
      </c>
      <c r="K165" s="92"/>
      <c r="L165" s="92">
        <f>SUM(L159:L164)</f>
        <v>14907</v>
      </c>
      <c r="M165" s="23">
        <f>L165*4</f>
        <v>59628</v>
      </c>
      <c r="N165" s="23">
        <f>ROUND(M165*0.2359,0)</f>
        <v>14066</v>
      </c>
      <c r="O165" s="23">
        <v>261.60000000000002</v>
      </c>
      <c r="P165" s="23">
        <f>O165*4</f>
        <v>1046.4000000000001</v>
      </c>
      <c r="Q165" s="23">
        <f>ROUND(P165*0.2359,0)</f>
        <v>247</v>
      </c>
      <c r="R165" s="24">
        <f>M165+P165</f>
        <v>60674.400000000001</v>
      </c>
      <c r="S165" s="24">
        <f>N165+Q165</f>
        <v>14313</v>
      </c>
    </row>
    <row r="166" spans="1:19" ht="15.75" x14ac:dyDescent="0.25">
      <c r="A166" s="126" t="s">
        <v>75</v>
      </c>
      <c r="B166" s="127"/>
      <c r="C166" s="127"/>
      <c r="D166" s="127"/>
      <c r="E166" s="127"/>
      <c r="F166" s="127"/>
      <c r="G166" s="9"/>
      <c r="H166" s="10"/>
      <c r="I166" s="10"/>
      <c r="J166" s="10"/>
      <c r="K166" s="10"/>
      <c r="L166" s="10"/>
      <c r="M166" s="23"/>
      <c r="N166" s="23"/>
      <c r="O166" s="23"/>
      <c r="P166" s="23"/>
      <c r="Q166" s="23"/>
      <c r="R166" s="24"/>
      <c r="S166" s="24"/>
    </row>
    <row r="167" spans="1:19" ht="15.75" x14ac:dyDescent="0.25">
      <c r="A167" s="78">
        <v>1</v>
      </c>
      <c r="B167" s="34" t="s">
        <v>22</v>
      </c>
      <c r="C167" s="80" t="s">
        <v>23</v>
      </c>
      <c r="D167" s="81">
        <v>1</v>
      </c>
      <c r="E167" s="81">
        <v>1412</v>
      </c>
      <c r="F167" s="82">
        <f>ROUND(D167*E167,0)</f>
        <v>1412</v>
      </c>
      <c r="G167" s="83">
        <v>1</v>
      </c>
      <c r="H167" s="84">
        <v>1474</v>
      </c>
      <c r="I167" s="85">
        <f>ROUND(G167*H167,0)</f>
        <v>1474</v>
      </c>
      <c r="J167" s="84">
        <v>1</v>
      </c>
      <c r="K167" s="84">
        <v>1536</v>
      </c>
      <c r="L167" s="84">
        <f>ROUND(J167*K167,0)</f>
        <v>1536</v>
      </c>
      <c r="M167" s="23"/>
      <c r="N167" s="23"/>
      <c r="O167" s="23"/>
      <c r="P167" s="23"/>
      <c r="Q167" s="23"/>
      <c r="R167" s="24"/>
      <c r="S167" s="24"/>
    </row>
    <row r="168" spans="1:19" ht="15.75" x14ac:dyDescent="0.25">
      <c r="A168" s="78">
        <v>2</v>
      </c>
      <c r="B168" s="34" t="s">
        <v>76</v>
      </c>
      <c r="C168" s="80" t="s">
        <v>13</v>
      </c>
      <c r="D168" s="81">
        <v>1</v>
      </c>
      <c r="E168" s="81">
        <v>1130</v>
      </c>
      <c r="F168" s="82">
        <f t="shared" ref="F168:F174" si="63">ROUND(D168*E168,0)</f>
        <v>1130</v>
      </c>
      <c r="G168" s="83">
        <v>1</v>
      </c>
      <c r="H168" s="84">
        <v>1179</v>
      </c>
      <c r="I168" s="85">
        <f t="shared" ref="I168:I174" si="64">ROUND(G168*H168,0)</f>
        <v>1179</v>
      </c>
      <c r="J168" s="84">
        <v>1</v>
      </c>
      <c r="K168" s="84">
        <v>1229</v>
      </c>
      <c r="L168" s="84">
        <f t="shared" ref="L168:L174" si="65">ROUND(J168*K168,0)</f>
        <v>1229</v>
      </c>
      <c r="M168" s="23"/>
      <c r="N168" s="23"/>
      <c r="O168" s="23"/>
      <c r="P168" s="23"/>
      <c r="Q168" s="23"/>
      <c r="R168" s="24"/>
      <c r="S168" s="24"/>
    </row>
    <row r="169" spans="1:19" ht="15.75" x14ac:dyDescent="0.25">
      <c r="A169" s="78">
        <v>3</v>
      </c>
      <c r="B169" s="79" t="s">
        <v>44</v>
      </c>
      <c r="C169" s="80" t="s">
        <v>45</v>
      </c>
      <c r="D169" s="81">
        <v>7.0000000000000007E-2</v>
      </c>
      <c r="E169" s="81">
        <v>830</v>
      </c>
      <c r="F169" s="82">
        <f t="shared" si="63"/>
        <v>58</v>
      </c>
      <c r="G169" s="83">
        <v>7.1999999999999995E-2</v>
      </c>
      <c r="H169" s="84">
        <v>874</v>
      </c>
      <c r="I169" s="85">
        <f t="shared" si="64"/>
        <v>63</v>
      </c>
      <c r="J169" s="84">
        <v>0</v>
      </c>
      <c r="K169" s="84"/>
      <c r="L169" s="84">
        <f t="shared" si="65"/>
        <v>0</v>
      </c>
      <c r="M169" s="23"/>
      <c r="N169" s="23"/>
      <c r="O169" s="23"/>
      <c r="P169" s="23"/>
      <c r="Q169" s="23"/>
      <c r="R169" s="24"/>
      <c r="S169" s="24"/>
    </row>
    <row r="170" spans="1:19" ht="15.75" x14ac:dyDescent="0.25">
      <c r="A170" s="78">
        <v>4</v>
      </c>
      <c r="B170" s="34" t="s">
        <v>24</v>
      </c>
      <c r="C170" s="80" t="s">
        <v>25</v>
      </c>
      <c r="D170" s="81">
        <v>16.529</v>
      </c>
      <c r="E170" s="81">
        <v>750</v>
      </c>
      <c r="F170" s="82">
        <f t="shared" si="63"/>
        <v>12397</v>
      </c>
      <c r="G170" s="83">
        <v>16.106000000000002</v>
      </c>
      <c r="H170" s="84">
        <v>790</v>
      </c>
      <c r="I170" s="85">
        <f t="shared" si="64"/>
        <v>12724</v>
      </c>
      <c r="J170" s="84">
        <v>16</v>
      </c>
      <c r="K170" s="84">
        <v>872</v>
      </c>
      <c r="L170" s="84">
        <f t="shared" si="65"/>
        <v>13952</v>
      </c>
      <c r="M170" s="23"/>
      <c r="N170" s="23"/>
      <c r="O170" s="23"/>
      <c r="P170" s="23"/>
      <c r="Q170" s="23"/>
      <c r="R170" s="24"/>
      <c r="S170" s="24"/>
    </row>
    <row r="171" spans="1:19" ht="15.75" x14ac:dyDescent="0.25">
      <c r="A171" s="78">
        <v>5</v>
      </c>
      <c r="B171" s="34" t="s">
        <v>77</v>
      </c>
      <c r="C171" s="80" t="s">
        <v>27</v>
      </c>
      <c r="D171" s="81">
        <v>1.8</v>
      </c>
      <c r="E171" s="81">
        <v>750</v>
      </c>
      <c r="F171" s="82">
        <f t="shared" si="63"/>
        <v>1350</v>
      </c>
      <c r="G171" s="83">
        <v>1.95</v>
      </c>
      <c r="H171" s="84">
        <v>790</v>
      </c>
      <c r="I171" s="85">
        <f t="shared" si="64"/>
        <v>1541</v>
      </c>
      <c r="J171" s="84">
        <v>2</v>
      </c>
      <c r="K171" s="84">
        <v>872</v>
      </c>
      <c r="L171" s="84">
        <f t="shared" si="65"/>
        <v>1744</v>
      </c>
      <c r="M171" s="23"/>
      <c r="N171" s="23"/>
      <c r="O171" s="23"/>
      <c r="P171" s="23"/>
      <c r="Q171" s="23"/>
      <c r="R171" s="24"/>
      <c r="S171" s="24"/>
    </row>
    <row r="172" spans="1:19" ht="15.75" x14ac:dyDescent="0.25">
      <c r="A172" s="78">
        <v>6</v>
      </c>
      <c r="B172" s="34" t="s">
        <v>78</v>
      </c>
      <c r="C172" s="80" t="s">
        <v>37</v>
      </c>
      <c r="D172" s="81">
        <v>2</v>
      </c>
      <c r="E172" s="81">
        <v>750</v>
      </c>
      <c r="F172" s="82">
        <f t="shared" si="63"/>
        <v>1500</v>
      </c>
      <c r="G172" s="83">
        <v>2</v>
      </c>
      <c r="H172" s="84">
        <v>790</v>
      </c>
      <c r="I172" s="85">
        <f t="shared" si="64"/>
        <v>1580</v>
      </c>
      <c r="J172" s="84">
        <v>2.5</v>
      </c>
      <c r="K172" s="84">
        <v>872</v>
      </c>
      <c r="L172" s="84">
        <f t="shared" si="65"/>
        <v>2180</v>
      </c>
      <c r="M172" s="23"/>
      <c r="N172" s="23"/>
      <c r="O172" s="23"/>
      <c r="P172" s="23"/>
      <c r="Q172" s="23"/>
      <c r="R172" s="24"/>
      <c r="S172" s="24"/>
    </row>
    <row r="173" spans="1:19" ht="31.5" x14ac:dyDescent="0.25">
      <c r="A173" s="78">
        <v>7</v>
      </c>
      <c r="B173" s="34" t="s">
        <v>79</v>
      </c>
      <c r="C173" s="80" t="s">
        <v>80</v>
      </c>
      <c r="D173" s="81">
        <v>0.3</v>
      </c>
      <c r="E173" s="81">
        <v>750</v>
      </c>
      <c r="F173" s="82">
        <f t="shared" si="63"/>
        <v>225</v>
      </c>
      <c r="G173" s="83">
        <v>0</v>
      </c>
      <c r="H173" s="84">
        <v>790</v>
      </c>
      <c r="I173" s="85">
        <f t="shared" si="64"/>
        <v>0</v>
      </c>
      <c r="J173" s="84">
        <v>0</v>
      </c>
      <c r="K173" s="84"/>
      <c r="L173" s="84">
        <f t="shared" si="65"/>
        <v>0</v>
      </c>
      <c r="M173" s="23"/>
      <c r="N173" s="23"/>
      <c r="O173" s="23"/>
      <c r="P173" s="23"/>
      <c r="Q173" s="23"/>
      <c r="R173" s="24"/>
      <c r="S173" s="24"/>
    </row>
    <row r="174" spans="1:19" ht="15.75" x14ac:dyDescent="0.25">
      <c r="A174" s="78">
        <v>8</v>
      </c>
      <c r="B174" s="34" t="s">
        <v>28</v>
      </c>
      <c r="C174" s="80" t="s">
        <v>29</v>
      </c>
      <c r="D174" s="86">
        <v>1.0900000000000001</v>
      </c>
      <c r="E174" s="81">
        <v>750</v>
      </c>
      <c r="F174" s="82">
        <f t="shared" si="63"/>
        <v>818</v>
      </c>
      <c r="G174" s="87">
        <v>1.0249999999999999</v>
      </c>
      <c r="H174" s="84">
        <v>790</v>
      </c>
      <c r="I174" s="85">
        <f t="shared" si="64"/>
        <v>810</v>
      </c>
      <c r="J174" s="122">
        <v>1.125</v>
      </c>
      <c r="K174" s="84">
        <v>830</v>
      </c>
      <c r="L174" s="84">
        <f t="shared" si="65"/>
        <v>934</v>
      </c>
      <c r="M174" s="23"/>
      <c r="N174" s="23"/>
      <c r="O174" s="23"/>
      <c r="P174" s="23"/>
      <c r="Q174" s="23">
        <f t="shared" ref="Q174:Q175" si="66">ROUND(P174*0.2359,0)</f>
        <v>0</v>
      </c>
      <c r="R174" s="24"/>
      <c r="S174" s="24"/>
    </row>
    <row r="175" spans="1:19" ht="15.75" x14ac:dyDescent="0.25">
      <c r="A175" s="78"/>
      <c r="B175" s="33" t="s">
        <v>20</v>
      </c>
      <c r="C175" s="80"/>
      <c r="D175" s="89">
        <f>SUM(D167:D174)</f>
        <v>23.789000000000001</v>
      </c>
      <c r="E175" s="89"/>
      <c r="F175" s="90">
        <f>SUM(F167:F174)</f>
        <v>18890</v>
      </c>
      <c r="G175" s="91">
        <f>SUM(G167:G174)</f>
        <v>23.152999999999999</v>
      </c>
      <c r="H175" s="92"/>
      <c r="I175" s="93">
        <f>SUM(I167:I174)</f>
        <v>19371</v>
      </c>
      <c r="J175" s="92">
        <f>SUM(J167:J174)</f>
        <v>23.625</v>
      </c>
      <c r="K175" s="92"/>
      <c r="L175" s="92">
        <f>SUM(L167:L174)</f>
        <v>21575</v>
      </c>
      <c r="M175" s="23">
        <f>L175*4</f>
        <v>86300</v>
      </c>
      <c r="N175" s="23">
        <f>ROUND(M175*0.2359,0)</f>
        <v>20358</v>
      </c>
      <c r="O175" s="23">
        <v>0</v>
      </c>
      <c r="P175" s="23">
        <f>O175*4</f>
        <v>0</v>
      </c>
      <c r="Q175" s="23">
        <f t="shared" si="66"/>
        <v>0</v>
      </c>
      <c r="R175" s="24">
        <f>M175+P175</f>
        <v>86300</v>
      </c>
      <c r="S175" s="24">
        <f>N175+Q175</f>
        <v>20358</v>
      </c>
    </row>
    <row r="176" spans="1:19" ht="15.75" x14ac:dyDescent="0.25">
      <c r="A176" s="126" t="s">
        <v>81</v>
      </c>
      <c r="B176" s="127"/>
      <c r="C176" s="127"/>
      <c r="D176" s="127"/>
      <c r="E176" s="127"/>
      <c r="F176" s="127"/>
      <c r="G176" s="9"/>
      <c r="H176" s="10"/>
      <c r="I176" s="10"/>
      <c r="J176" s="10"/>
      <c r="K176" s="10"/>
      <c r="L176" s="10"/>
      <c r="M176" s="23"/>
      <c r="N176" s="23"/>
      <c r="O176" s="23"/>
      <c r="P176" s="23"/>
      <c r="Q176" s="23"/>
      <c r="R176" s="24"/>
      <c r="S176" s="24"/>
    </row>
    <row r="177" spans="1:19" ht="15.75" x14ac:dyDescent="0.25">
      <c r="A177" s="78">
        <v>1</v>
      </c>
      <c r="B177" s="32" t="s">
        <v>11</v>
      </c>
      <c r="C177" s="12" t="s">
        <v>23</v>
      </c>
      <c r="D177" s="14">
        <v>1</v>
      </c>
      <c r="E177" s="14">
        <v>1134</v>
      </c>
      <c r="F177" s="15">
        <f>ROUND(D177*E177,0)</f>
        <v>1134</v>
      </c>
      <c r="G177" s="16">
        <v>1</v>
      </c>
      <c r="H177" s="12">
        <v>1193</v>
      </c>
      <c r="I177" s="17">
        <f>ROUND(G177*H177,0)</f>
        <v>1193</v>
      </c>
      <c r="J177" s="12">
        <v>1</v>
      </c>
      <c r="K177" s="12">
        <v>1228</v>
      </c>
      <c r="L177" s="12">
        <f>ROUND(J177*K177,0)</f>
        <v>1228</v>
      </c>
      <c r="M177" s="23"/>
      <c r="N177" s="23"/>
      <c r="O177" s="23"/>
      <c r="P177" s="23"/>
      <c r="Q177" s="23"/>
      <c r="R177" s="24"/>
      <c r="S177" s="24"/>
    </row>
    <row r="178" spans="1:19" ht="15.75" x14ac:dyDescent="0.25">
      <c r="A178" s="78">
        <v>2</v>
      </c>
      <c r="B178" s="32" t="s">
        <v>12</v>
      </c>
      <c r="C178" s="12" t="s">
        <v>13</v>
      </c>
      <c r="D178" s="14">
        <v>0.6</v>
      </c>
      <c r="E178" s="14">
        <v>907</v>
      </c>
      <c r="F178" s="15">
        <f t="shared" ref="F178:F179" si="67">ROUND(D178*E178,0)</f>
        <v>544</v>
      </c>
      <c r="G178" s="16">
        <v>0.6</v>
      </c>
      <c r="H178" s="12">
        <v>954</v>
      </c>
      <c r="I178" s="17">
        <f t="shared" ref="I178:I179" si="68">ROUND(G178*H178,0)</f>
        <v>572</v>
      </c>
      <c r="J178" s="12">
        <v>0.6</v>
      </c>
      <c r="K178" s="12">
        <v>982</v>
      </c>
      <c r="L178" s="12">
        <f t="shared" ref="L178:L179" si="69">ROUND(J178*K178,0)</f>
        <v>589</v>
      </c>
      <c r="M178" s="23"/>
      <c r="N178" s="23"/>
      <c r="O178" s="23"/>
      <c r="P178" s="23"/>
      <c r="Q178" s="23"/>
      <c r="R178" s="24"/>
      <c r="S178" s="24"/>
    </row>
    <row r="179" spans="1:19" ht="15.75" x14ac:dyDescent="0.25">
      <c r="A179" s="78">
        <v>3</v>
      </c>
      <c r="B179" s="32" t="s">
        <v>82</v>
      </c>
      <c r="C179" s="12" t="s">
        <v>83</v>
      </c>
      <c r="D179" s="14">
        <v>1.1499999999999999</v>
      </c>
      <c r="E179" s="14">
        <v>750</v>
      </c>
      <c r="F179" s="15">
        <f t="shared" si="67"/>
        <v>863</v>
      </c>
      <c r="G179" s="16">
        <v>1.1499999999999999</v>
      </c>
      <c r="H179" s="12">
        <v>790</v>
      </c>
      <c r="I179" s="17">
        <f t="shared" si="68"/>
        <v>909</v>
      </c>
      <c r="J179" s="12">
        <v>1.1499999999999999</v>
      </c>
      <c r="K179" s="12">
        <v>830</v>
      </c>
      <c r="L179" s="12">
        <f t="shared" si="69"/>
        <v>955</v>
      </c>
      <c r="M179" s="23"/>
      <c r="N179" s="23"/>
      <c r="O179" s="23"/>
      <c r="P179" s="23"/>
      <c r="Q179" s="23"/>
      <c r="R179" s="24"/>
      <c r="S179" s="24"/>
    </row>
    <row r="180" spans="1:19" ht="47.25" x14ac:dyDescent="0.25">
      <c r="A180" s="78">
        <v>4</v>
      </c>
      <c r="B180" s="32" t="s">
        <v>84</v>
      </c>
      <c r="C180" s="39" t="s">
        <v>83</v>
      </c>
      <c r="D180" s="14">
        <v>2</v>
      </c>
      <c r="E180" s="94" t="s">
        <v>85</v>
      </c>
      <c r="F180" s="15"/>
      <c r="G180" s="16">
        <v>2</v>
      </c>
      <c r="H180" s="95" t="s">
        <v>85</v>
      </c>
      <c r="I180" s="17"/>
      <c r="J180" s="12">
        <v>2</v>
      </c>
      <c r="K180" s="123" t="s">
        <v>85</v>
      </c>
      <c r="L180" s="12"/>
      <c r="M180" s="23"/>
      <c r="N180" s="23"/>
      <c r="O180" s="23"/>
      <c r="P180" s="23"/>
      <c r="Q180" s="23"/>
      <c r="R180" s="24"/>
      <c r="S180" s="24"/>
    </row>
    <row r="181" spans="1:19" ht="15.75" x14ac:dyDescent="0.25">
      <c r="A181" s="78"/>
      <c r="B181" s="33" t="s">
        <v>30</v>
      </c>
      <c r="C181" s="45"/>
      <c r="D181" s="21">
        <f t="shared" ref="D181" si="70">SUM(D177:D180)</f>
        <v>4.75</v>
      </c>
      <c r="E181" s="21"/>
      <c r="F181" s="22">
        <f t="shared" ref="F181:G181" si="71">SUM(F177:F180)</f>
        <v>2541</v>
      </c>
      <c r="G181" s="7">
        <f t="shared" si="71"/>
        <v>4.75</v>
      </c>
      <c r="H181" s="5"/>
      <c r="I181" s="6">
        <f t="shared" ref="I181:J181" si="72">SUM(I177:I180)</f>
        <v>2674</v>
      </c>
      <c r="J181" s="5">
        <f t="shared" si="72"/>
        <v>4.75</v>
      </c>
      <c r="K181" s="5"/>
      <c r="L181" s="5">
        <f t="shared" ref="L181" si="73">SUM(L177:L180)</f>
        <v>2772</v>
      </c>
      <c r="M181" s="23">
        <f>L181*4</f>
        <v>11088</v>
      </c>
      <c r="N181" s="23">
        <f>ROUND(M181*0.2359,0)</f>
        <v>2616</v>
      </c>
      <c r="O181" s="23">
        <v>0</v>
      </c>
      <c r="P181" s="23">
        <f>O181*4</f>
        <v>0</v>
      </c>
      <c r="Q181" s="23">
        <f>ROUND(P181*0.2359,0)</f>
        <v>0</v>
      </c>
      <c r="R181" s="24">
        <f>M181+P181</f>
        <v>11088</v>
      </c>
      <c r="S181" s="24">
        <f>N181+Q181</f>
        <v>2616</v>
      </c>
    </row>
    <row r="182" spans="1:19" ht="15.75" x14ac:dyDescent="0.25">
      <c r="A182" s="126" t="s">
        <v>86</v>
      </c>
      <c r="B182" s="127"/>
      <c r="C182" s="127"/>
      <c r="D182" s="127"/>
      <c r="E182" s="127"/>
      <c r="F182" s="127"/>
      <c r="G182" s="9"/>
      <c r="H182" s="10"/>
      <c r="I182" s="10"/>
      <c r="J182" s="10"/>
      <c r="K182" s="10"/>
      <c r="L182" s="10"/>
      <c r="M182" s="23"/>
      <c r="N182" s="23"/>
      <c r="O182" s="23"/>
      <c r="P182" s="23"/>
      <c r="Q182" s="23"/>
      <c r="R182" s="24"/>
      <c r="S182" s="24"/>
    </row>
    <row r="183" spans="1:19" ht="15.75" x14ac:dyDescent="0.25">
      <c r="A183" s="96">
        <v>1</v>
      </c>
      <c r="B183" s="97" t="s">
        <v>11</v>
      </c>
      <c r="C183" s="98" t="s">
        <v>23</v>
      </c>
      <c r="D183" s="99">
        <v>1</v>
      </c>
      <c r="E183" s="99">
        <v>1179</v>
      </c>
      <c r="F183" s="100">
        <f>ROUND(D183*E183,0)</f>
        <v>1179</v>
      </c>
      <c r="G183" s="101">
        <v>1</v>
      </c>
      <c r="H183" s="98">
        <v>1238</v>
      </c>
      <c r="I183" s="102">
        <f>ROUND(G183*H183,0)</f>
        <v>1238</v>
      </c>
      <c r="J183" s="98">
        <v>1</v>
      </c>
      <c r="K183" s="98">
        <v>1298</v>
      </c>
      <c r="L183" s="98">
        <f>ROUND(J183*K183,0)</f>
        <v>1298</v>
      </c>
      <c r="M183" s="23"/>
      <c r="N183" s="23"/>
      <c r="O183" s="23"/>
      <c r="P183" s="23"/>
      <c r="Q183" s="23"/>
      <c r="R183" s="24"/>
      <c r="S183" s="24"/>
    </row>
    <row r="184" spans="1:19" ht="15.75" x14ac:dyDescent="0.25">
      <c r="A184" s="96">
        <v>2</v>
      </c>
      <c r="B184" s="97" t="s">
        <v>12</v>
      </c>
      <c r="C184" s="98" t="s">
        <v>13</v>
      </c>
      <c r="D184" s="99">
        <v>1</v>
      </c>
      <c r="E184" s="99">
        <v>943</v>
      </c>
      <c r="F184" s="100">
        <f t="shared" ref="F184:F185" si="74">ROUND(D184*E184,0)</f>
        <v>943</v>
      </c>
      <c r="G184" s="101">
        <v>1</v>
      </c>
      <c r="H184" s="98">
        <v>990</v>
      </c>
      <c r="I184" s="102">
        <f t="shared" ref="I184:I185" si="75">ROUND(G184*H184,0)</f>
        <v>990</v>
      </c>
      <c r="J184" s="98">
        <v>1</v>
      </c>
      <c r="K184" s="98">
        <v>1038</v>
      </c>
      <c r="L184" s="98">
        <f t="shared" ref="L184:L185" si="76">ROUND(J184*K184,0)</f>
        <v>1038</v>
      </c>
      <c r="M184" s="23"/>
      <c r="N184" s="23"/>
      <c r="O184" s="23"/>
      <c r="P184" s="23"/>
      <c r="Q184" s="23"/>
      <c r="R184" s="24"/>
      <c r="S184" s="24"/>
    </row>
    <row r="185" spans="1:19" ht="15.75" x14ac:dyDescent="0.25">
      <c r="A185" s="96">
        <v>3</v>
      </c>
      <c r="B185" s="97" t="s">
        <v>82</v>
      </c>
      <c r="C185" s="98" t="s">
        <v>83</v>
      </c>
      <c r="D185" s="99">
        <v>4.3150000000000004</v>
      </c>
      <c r="E185" s="99">
        <v>750</v>
      </c>
      <c r="F185" s="100">
        <f t="shared" si="74"/>
        <v>3236</v>
      </c>
      <c r="G185" s="101">
        <v>4.25</v>
      </c>
      <c r="H185" s="98">
        <v>790</v>
      </c>
      <c r="I185" s="102">
        <f t="shared" si="75"/>
        <v>3358</v>
      </c>
      <c r="J185" s="98">
        <v>4.25</v>
      </c>
      <c r="K185" s="98">
        <v>830</v>
      </c>
      <c r="L185" s="98">
        <f t="shared" si="76"/>
        <v>3528</v>
      </c>
      <c r="M185" s="23"/>
      <c r="N185" s="23"/>
      <c r="O185" s="23"/>
      <c r="P185" s="23"/>
      <c r="Q185" s="23"/>
      <c r="R185" s="24"/>
      <c r="S185" s="24"/>
    </row>
    <row r="186" spans="1:19" ht="47.25" x14ac:dyDescent="0.25">
      <c r="A186" s="96">
        <v>4</v>
      </c>
      <c r="B186" s="97" t="s">
        <v>87</v>
      </c>
      <c r="C186" s="98" t="s">
        <v>88</v>
      </c>
      <c r="D186" s="99">
        <v>1</v>
      </c>
      <c r="E186" s="100" t="s">
        <v>85</v>
      </c>
      <c r="F186" s="100"/>
      <c r="G186" s="101">
        <v>1</v>
      </c>
      <c r="H186" s="102" t="s">
        <v>85</v>
      </c>
      <c r="I186" s="102"/>
      <c r="J186" s="98">
        <v>1</v>
      </c>
      <c r="K186" s="98" t="s">
        <v>85</v>
      </c>
      <c r="L186" s="98"/>
      <c r="M186" s="23"/>
      <c r="N186" s="23"/>
      <c r="O186" s="23"/>
      <c r="P186" s="23"/>
      <c r="Q186" s="23"/>
      <c r="R186" s="24"/>
      <c r="S186" s="24"/>
    </row>
    <row r="187" spans="1:19" ht="15.75" x14ac:dyDescent="0.25">
      <c r="A187" s="103"/>
      <c r="B187" s="33" t="s">
        <v>30</v>
      </c>
      <c r="C187" s="104"/>
      <c r="D187" s="105">
        <f>SUM(D183:D186)</f>
        <v>7.3150000000000004</v>
      </c>
      <c r="E187" s="105"/>
      <c r="F187" s="106">
        <f>SUM(F183:F186)</f>
        <v>5358</v>
      </c>
      <c r="G187" s="107">
        <f>SUM(G183:G186)</f>
        <v>7.25</v>
      </c>
      <c r="H187" s="104"/>
      <c r="I187" s="108">
        <f>SUM(I183:I186)</f>
        <v>5586</v>
      </c>
      <c r="J187" s="104">
        <f>SUM(J183:J186)</f>
        <v>7.25</v>
      </c>
      <c r="K187" s="104"/>
      <c r="L187" s="104">
        <f>SUM(L183:L186)</f>
        <v>5864</v>
      </c>
      <c r="M187" s="23">
        <f>L187*4</f>
        <v>23456</v>
      </c>
      <c r="N187" s="23">
        <f>ROUND(M187*0.2359,0)</f>
        <v>5533</v>
      </c>
      <c r="O187" s="23">
        <v>0</v>
      </c>
      <c r="P187" s="23">
        <f>O187*4</f>
        <v>0</v>
      </c>
      <c r="Q187" s="23">
        <f>ROUND(P187*0.2359,0)</f>
        <v>0</v>
      </c>
      <c r="R187" s="24">
        <f>M187+P187</f>
        <v>23456</v>
      </c>
      <c r="S187" s="24">
        <f>N187+Q187</f>
        <v>5533</v>
      </c>
    </row>
    <row r="188" spans="1:19" ht="15.75" x14ac:dyDescent="0.25">
      <c r="A188" s="126" t="s">
        <v>89</v>
      </c>
      <c r="B188" s="127"/>
      <c r="C188" s="127"/>
      <c r="D188" s="127"/>
      <c r="E188" s="127"/>
      <c r="F188" s="127"/>
      <c r="G188" s="9"/>
      <c r="H188" s="10"/>
      <c r="I188" s="10"/>
      <c r="J188" s="10"/>
      <c r="K188" s="10"/>
      <c r="L188" s="10"/>
      <c r="M188" s="23"/>
      <c r="N188" s="23"/>
      <c r="O188" s="23"/>
      <c r="P188" s="23"/>
      <c r="Q188" s="23"/>
      <c r="R188" s="24"/>
      <c r="S188" s="24"/>
    </row>
    <row r="189" spans="1:19" ht="15.75" x14ac:dyDescent="0.25">
      <c r="A189" s="78">
        <v>1</v>
      </c>
      <c r="B189" s="48" t="s">
        <v>11</v>
      </c>
      <c r="C189" s="12" t="s">
        <v>23</v>
      </c>
      <c r="D189" s="14">
        <v>1</v>
      </c>
      <c r="E189" s="14">
        <v>1364</v>
      </c>
      <c r="F189" s="15">
        <f>ROUND(D189*E189,0)</f>
        <v>1364</v>
      </c>
      <c r="G189" s="16">
        <v>1</v>
      </c>
      <c r="H189" s="12">
        <v>1428</v>
      </c>
      <c r="I189" s="17">
        <f>ROUND(G189*H189,0)</f>
        <v>1428</v>
      </c>
      <c r="J189" s="12">
        <v>1</v>
      </c>
      <c r="K189" s="12">
        <v>1493</v>
      </c>
      <c r="L189" s="12">
        <f>ROUND(J189*K189,0)</f>
        <v>1493</v>
      </c>
      <c r="M189" s="23"/>
      <c r="N189" s="23"/>
      <c r="O189" s="23"/>
      <c r="P189" s="23"/>
      <c r="Q189" s="23"/>
      <c r="R189" s="24"/>
      <c r="S189" s="24"/>
    </row>
    <row r="190" spans="1:19" ht="15.75" x14ac:dyDescent="0.25">
      <c r="A190" s="78">
        <v>2</v>
      </c>
      <c r="B190" s="48" t="s">
        <v>12</v>
      </c>
      <c r="C190" s="12" t="s">
        <v>13</v>
      </c>
      <c r="D190" s="14">
        <v>1</v>
      </c>
      <c r="E190" s="14">
        <v>1146</v>
      </c>
      <c r="F190" s="15">
        <f t="shared" ref="F190:F193" si="77">ROUND(D190*E190,0)</f>
        <v>1146</v>
      </c>
      <c r="G190" s="16">
        <v>1</v>
      </c>
      <c r="H190" s="12">
        <v>1200</v>
      </c>
      <c r="I190" s="17">
        <f t="shared" ref="I190:I193" si="78">ROUND(G190*H190,0)</f>
        <v>1200</v>
      </c>
      <c r="J190" s="12">
        <v>1</v>
      </c>
      <c r="K190" s="12">
        <v>1254</v>
      </c>
      <c r="L190" s="12">
        <f t="shared" ref="L190:L193" si="79">ROUND(J190*K190,0)</f>
        <v>1254</v>
      </c>
      <c r="M190" s="23"/>
      <c r="N190" s="23"/>
      <c r="O190" s="23"/>
      <c r="P190" s="23"/>
      <c r="Q190" s="23"/>
      <c r="R190" s="24"/>
      <c r="S190" s="24"/>
    </row>
    <row r="191" spans="1:19" ht="15.75" x14ac:dyDescent="0.25">
      <c r="A191" s="78">
        <v>3</v>
      </c>
      <c r="B191" s="48" t="s">
        <v>14</v>
      </c>
      <c r="C191" s="12" t="s">
        <v>15</v>
      </c>
      <c r="D191" s="14">
        <v>0.5</v>
      </c>
      <c r="E191" s="14">
        <v>830</v>
      </c>
      <c r="F191" s="15">
        <f t="shared" si="77"/>
        <v>415</v>
      </c>
      <c r="G191" s="16">
        <v>0.5</v>
      </c>
      <c r="H191" s="12">
        <v>874</v>
      </c>
      <c r="I191" s="17">
        <f t="shared" si="78"/>
        <v>437</v>
      </c>
      <c r="J191" s="12">
        <v>0.5</v>
      </c>
      <c r="K191" s="12">
        <v>919</v>
      </c>
      <c r="L191" s="12">
        <f t="shared" si="79"/>
        <v>460</v>
      </c>
      <c r="M191" s="23"/>
      <c r="N191" s="23"/>
      <c r="O191" s="23"/>
      <c r="P191" s="23"/>
      <c r="Q191" s="23"/>
      <c r="R191" s="24"/>
      <c r="S191" s="24"/>
    </row>
    <row r="192" spans="1:19" ht="15.75" x14ac:dyDescent="0.25">
      <c r="A192" s="78">
        <v>4</v>
      </c>
      <c r="B192" s="48" t="s">
        <v>82</v>
      </c>
      <c r="C192" s="12" t="s">
        <v>83</v>
      </c>
      <c r="D192" s="109">
        <v>4.1710000000000003</v>
      </c>
      <c r="E192" s="109">
        <v>750</v>
      </c>
      <c r="F192" s="15">
        <f t="shared" si="77"/>
        <v>3128</v>
      </c>
      <c r="G192" s="110">
        <v>3.5</v>
      </c>
      <c r="H192" s="39">
        <v>790</v>
      </c>
      <c r="I192" s="17">
        <f t="shared" si="78"/>
        <v>2765</v>
      </c>
      <c r="J192" s="39">
        <v>3.5</v>
      </c>
      <c r="K192" s="39">
        <v>830</v>
      </c>
      <c r="L192" s="12">
        <f t="shared" si="79"/>
        <v>2905</v>
      </c>
      <c r="M192" s="23"/>
      <c r="N192" s="23"/>
      <c r="O192" s="23"/>
      <c r="P192" s="23"/>
      <c r="Q192" s="23"/>
      <c r="R192" s="24"/>
      <c r="S192" s="24"/>
    </row>
    <row r="193" spans="1:19" ht="31.5" x14ac:dyDescent="0.25">
      <c r="A193" s="78">
        <v>5</v>
      </c>
      <c r="B193" s="48" t="s">
        <v>90</v>
      </c>
      <c r="C193" s="12" t="s">
        <v>83</v>
      </c>
      <c r="D193" s="109">
        <v>0.5</v>
      </c>
      <c r="E193" s="109">
        <v>750</v>
      </c>
      <c r="F193" s="15">
        <f t="shared" si="77"/>
        <v>375</v>
      </c>
      <c r="G193" s="110">
        <v>0.5</v>
      </c>
      <c r="H193" s="39">
        <v>790</v>
      </c>
      <c r="I193" s="17">
        <f t="shared" si="78"/>
        <v>395</v>
      </c>
      <c r="J193" s="39">
        <v>0.5</v>
      </c>
      <c r="K193" s="39">
        <v>830</v>
      </c>
      <c r="L193" s="12">
        <f t="shared" si="79"/>
        <v>415</v>
      </c>
      <c r="M193" s="23"/>
      <c r="N193" s="23"/>
      <c r="O193" s="23"/>
      <c r="P193" s="23"/>
      <c r="Q193" s="23"/>
      <c r="R193" s="24"/>
      <c r="S193" s="24"/>
    </row>
    <row r="194" spans="1:19" ht="15.75" x14ac:dyDescent="0.25">
      <c r="A194" s="78"/>
      <c r="B194" s="25" t="s">
        <v>20</v>
      </c>
      <c r="C194" s="5"/>
      <c r="D194" s="42">
        <f>SUM(D189:D193)</f>
        <v>7.1710000000000003</v>
      </c>
      <c r="E194" s="42"/>
      <c r="F194" s="43">
        <f>SUM(F189:F193)</f>
        <v>6428</v>
      </c>
      <c r="G194" s="44">
        <f>SUM(G189:G193)</f>
        <v>6.5</v>
      </c>
      <c r="H194" s="45"/>
      <c r="I194" s="46">
        <f>SUM(I189:I193)</f>
        <v>6225</v>
      </c>
      <c r="J194" s="45">
        <f>SUM(J189:J193)</f>
        <v>6.5</v>
      </c>
      <c r="K194" s="45"/>
      <c r="L194" s="45">
        <f>SUM(L189:L193)</f>
        <v>6527</v>
      </c>
      <c r="M194" s="23">
        <f>L194*4</f>
        <v>26108</v>
      </c>
      <c r="N194" s="23">
        <f>ROUND(M194*0.2359,0)</f>
        <v>6159</v>
      </c>
      <c r="O194" s="23">
        <v>0</v>
      </c>
      <c r="P194" s="23">
        <f>O194*4</f>
        <v>0</v>
      </c>
      <c r="Q194" s="23">
        <f>ROUND(P194*0.2359,0)</f>
        <v>0</v>
      </c>
      <c r="R194" s="24">
        <f>M194+P194</f>
        <v>26108</v>
      </c>
      <c r="S194" s="24">
        <f>N194+Q194</f>
        <v>6159</v>
      </c>
    </row>
    <row r="195" spans="1:19" ht="15.75" x14ac:dyDescent="0.25">
      <c r="A195" s="126" t="s">
        <v>91</v>
      </c>
      <c r="B195" s="127"/>
      <c r="C195" s="127"/>
      <c r="D195" s="127"/>
      <c r="E195" s="127"/>
      <c r="F195" s="127"/>
      <c r="G195" s="9"/>
      <c r="H195" s="10"/>
      <c r="I195" s="10"/>
      <c r="J195" s="10"/>
      <c r="K195" s="10"/>
      <c r="L195" s="10"/>
      <c r="M195" s="23"/>
      <c r="N195" s="23"/>
      <c r="O195" s="23"/>
      <c r="P195" s="23"/>
      <c r="Q195" s="23"/>
      <c r="R195" s="24"/>
      <c r="S195" s="24"/>
    </row>
    <row r="196" spans="1:19" ht="15.75" x14ac:dyDescent="0.25">
      <c r="A196" s="78">
        <v>1</v>
      </c>
      <c r="B196" s="111" t="s">
        <v>11</v>
      </c>
      <c r="C196" s="112" t="s">
        <v>23</v>
      </c>
      <c r="D196" s="81">
        <v>1</v>
      </c>
      <c r="E196" s="81">
        <v>1109</v>
      </c>
      <c r="F196" s="15">
        <f>ROUND(D196*E196,0)</f>
        <v>1109</v>
      </c>
      <c r="G196" s="83">
        <v>1</v>
      </c>
      <c r="H196" s="84">
        <v>1168</v>
      </c>
      <c r="I196" s="17">
        <f>ROUND(G196*H196,0)</f>
        <v>1168</v>
      </c>
      <c r="J196" s="84">
        <v>1</v>
      </c>
      <c r="K196" s="84">
        <v>1228</v>
      </c>
      <c r="L196" s="12">
        <f>ROUND(J196*K196,0)</f>
        <v>1228</v>
      </c>
      <c r="M196" s="23"/>
      <c r="N196" s="23"/>
      <c r="O196" s="23"/>
      <c r="P196" s="23"/>
      <c r="Q196" s="23"/>
      <c r="R196" s="24"/>
      <c r="S196" s="24"/>
    </row>
    <row r="197" spans="1:19" ht="15.75" x14ac:dyDescent="0.25">
      <c r="A197" s="78">
        <v>2</v>
      </c>
      <c r="B197" s="111" t="s">
        <v>12</v>
      </c>
      <c r="C197" s="112" t="s">
        <v>92</v>
      </c>
      <c r="D197" s="81">
        <v>1</v>
      </c>
      <c r="E197" s="81">
        <v>887</v>
      </c>
      <c r="F197" s="15">
        <f t="shared" ref="F197:F200" si="80">ROUND(D197*E197,0)</f>
        <v>887</v>
      </c>
      <c r="G197" s="83">
        <v>1</v>
      </c>
      <c r="H197" s="84">
        <v>934</v>
      </c>
      <c r="I197" s="17">
        <f t="shared" ref="I197:I200" si="81">ROUND(G197*H197,0)</f>
        <v>934</v>
      </c>
      <c r="J197" s="84">
        <v>1</v>
      </c>
      <c r="K197" s="84">
        <v>982</v>
      </c>
      <c r="L197" s="12">
        <f t="shared" ref="L197:L200" si="82">ROUND(J197*K197,0)</f>
        <v>982</v>
      </c>
      <c r="M197" s="23"/>
      <c r="N197" s="23"/>
      <c r="O197" s="23"/>
      <c r="P197" s="23"/>
      <c r="Q197" s="23"/>
      <c r="R197" s="24"/>
      <c r="S197" s="24"/>
    </row>
    <row r="198" spans="1:19" ht="15.75" x14ac:dyDescent="0.25">
      <c r="A198" s="78">
        <v>3</v>
      </c>
      <c r="B198" s="32" t="s">
        <v>93</v>
      </c>
      <c r="C198" s="12" t="s">
        <v>94</v>
      </c>
      <c r="D198" s="81">
        <v>1</v>
      </c>
      <c r="E198" s="81">
        <v>770</v>
      </c>
      <c r="F198" s="15">
        <f t="shared" si="80"/>
        <v>770</v>
      </c>
      <c r="G198" s="83">
        <v>1</v>
      </c>
      <c r="H198" s="84">
        <v>810</v>
      </c>
      <c r="I198" s="17">
        <f t="shared" si="81"/>
        <v>810</v>
      </c>
      <c r="J198" s="84">
        <v>1</v>
      </c>
      <c r="K198" s="84">
        <v>860</v>
      </c>
      <c r="L198" s="12">
        <f t="shared" si="82"/>
        <v>860</v>
      </c>
      <c r="M198" s="23"/>
      <c r="N198" s="23"/>
      <c r="O198" s="23"/>
      <c r="P198" s="23"/>
      <c r="Q198" s="23"/>
      <c r="R198" s="24"/>
      <c r="S198" s="24"/>
    </row>
    <row r="199" spans="1:19" ht="15.75" x14ac:dyDescent="0.25">
      <c r="A199" s="78">
        <v>4</v>
      </c>
      <c r="B199" s="32" t="s">
        <v>95</v>
      </c>
      <c r="C199" s="12" t="s">
        <v>88</v>
      </c>
      <c r="D199" s="81">
        <v>2</v>
      </c>
      <c r="E199" s="81">
        <v>750</v>
      </c>
      <c r="F199" s="15">
        <f t="shared" si="80"/>
        <v>1500</v>
      </c>
      <c r="G199" s="83">
        <v>0</v>
      </c>
      <c r="H199" s="84">
        <v>790</v>
      </c>
      <c r="I199" s="17">
        <f t="shared" si="81"/>
        <v>0</v>
      </c>
      <c r="J199" s="84">
        <v>0</v>
      </c>
      <c r="K199" s="84">
        <v>830</v>
      </c>
      <c r="L199" s="12">
        <f t="shared" si="82"/>
        <v>0</v>
      </c>
      <c r="M199" s="23"/>
      <c r="N199" s="23"/>
      <c r="O199" s="23"/>
      <c r="P199" s="23"/>
      <c r="Q199" s="23"/>
      <c r="R199" s="24"/>
      <c r="S199" s="24"/>
    </row>
    <row r="200" spans="1:19" ht="15.75" x14ac:dyDescent="0.25">
      <c r="A200" s="78">
        <v>5</v>
      </c>
      <c r="B200" s="32" t="s">
        <v>96</v>
      </c>
      <c r="C200" s="12" t="s">
        <v>15</v>
      </c>
      <c r="D200" s="81">
        <v>1.2</v>
      </c>
      <c r="E200" s="81">
        <v>830</v>
      </c>
      <c r="F200" s="15">
        <f t="shared" si="80"/>
        <v>996</v>
      </c>
      <c r="G200" s="83">
        <v>1.2</v>
      </c>
      <c r="H200" s="84">
        <v>874</v>
      </c>
      <c r="I200" s="17">
        <f t="shared" si="81"/>
        <v>1049</v>
      </c>
      <c r="J200" s="84">
        <v>1.2</v>
      </c>
      <c r="K200" s="84">
        <v>919</v>
      </c>
      <c r="L200" s="12">
        <f t="shared" si="82"/>
        <v>1103</v>
      </c>
      <c r="M200" s="23"/>
      <c r="N200" s="23"/>
      <c r="O200" s="23"/>
      <c r="P200" s="23"/>
      <c r="Q200" s="23"/>
      <c r="R200" s="24"/>
      <c r="S200" s="24"/>
    </row>
    <row r="201" spans="1:19" ht="15.75" x14ac:dyDescent="0.25">
      <c r="A201" s="78"/>
      <c r="B201" s="33" t="s">
        <v>30</v>
      </c>
      <c r="C201" s="5"/>
      <c r="D201" s="113">
        <f t="shared" ref="D201:G201" si="83">SUM(D196:D200)</f>
        <v>6.2</v>
      </c>
      <c r="E201" s="113"/>
      <c r="F201" s="114">
        <f t="shared" si="83"/>
        <v>5262</v>
      </c>
      <c r="G201" s="115">
        <f t="shared" si="83"/>
        <v>4.2</v>
      </c>
      <c r="H201" s="116"/>
      <c r="I201" s="117">
        <f t="shared" ref="I201:J201" si="84">SUM(I196:I200)</f>
        <v>3961</v>
      </c>
      <c r="J201" s="116">
        <f t="shared" si="84"/>
        <v>4.2</v>
      </c>
      <c r="K201" s="116"/>
      <c r="L201" s="116">
        <f t="shared" ref="L201" si="85">SUM(L196:L200)</f>
        <v>4173</v>
      </c>
      <c r="M201" s="23">
        <f>L201*4</f>
        <v>16692</v>
      </c>
      <c r="N201" s="23">
        <f>ROUND(M201*0.2359,0)</f>
        <v>3938</v>
      </c>
      <c r="O201" s="23">
        <v>0</v>
      </c>
      <c r="P201" s="23">
        <f>O201*4</f>
        <v>0</v>
      </c>
      <c r="Q201" s="23">
        <f>ROUND(P201*0.2359,0)</f>
        <v>0</v>
      </c>
      <c r="R201" s="24">
        <f>M201+P201</f>
        <v>16692</v>
      </c>
      <c r="S201" s="24">
        <f>N201+Q201</f>
        <v>3938</v>
      </c>
    </row>
    <row r="203" spans="1:19" x14ac:dyDescent="0.25">
      <c r="D203" s="118">
        <f>D15+D21+D25+D31+D36+D44+D50+D56+D69+D77+D82+D87+D93+D98+D104+D111+D117+D121+D129+D135+D141+D145+D149+D157+D165+D175+D181+D187+D194+D201+D61</f>
        <v>143.21099999999998</v>
      </c>
      <c r="E203" s="118" t="s">
        <v>97</v>
      </c>
      <c r="F203" s="118">
        <f>F15+F21+F25+F31+F36+F44+F50+F56+F69+F77+F82+F87+F93+F98+F104+F111+F117+F121+F129+F135+F141+F145+F149+F157+F165+F175+F181+F187+F194+F201+F61</f>
        <v>112100</v>
      </c>
      <c r="G203" s="118">
        <f>G15+G21+G25+G31+G36+G44+G50+G56+G69+G77+G82+G87+G93+G98+G104+G111+G117+G121+G129+G135+G141+G145+G149+G157+G165+G175+G181+G187+G194+G201+G61</f>
        <v>139.43300000000002</v>
      </c>
      <c r="H203" s="118" t="s">
        <v>97</v>
      </c>
      <c r="I203" s="118">
        <f>I15+I21+I25+I31+I36+I44+I50+I56+I69+I77+I82+I87+I93+I98+I104+I111+I117+I121+I129+I135+I141+I145+I149+I157+I165+I175+I181+I187+I194+I201+I61</f>
        <v>115085</v>
      </c>
      <c r="J203" s="118"/>
      <c r="K203" s="118"/>
      <c r="L203" s="118"/>
      <c r="M203" s="118">
        <f t="shared" ref="M203:S203" si="86">M15+M21+M25+M31+M36+M44+M50+M56+M69+M77+M82+M87+M93+M98+M104+M111+M117+M121+M129+M135+M141+M145+M149+M157+M165+M175+M181+M187+M194+M201+M61</f>
        <v>494228</v>
      </c>
      <c r="N203" s="118">
        <f t="shared" si="86"/>
        <v>116590</v>
      </c>
      <c r="O203" s="118">
        <f t="shared" si="86"/>
        <v>802.24</v>
      </c>
      <c r="P203" s="118">
        <f t="shared" si="86"/>
        <v>3208.96</v>
      </c>
      <c r="Q203" s="118">
        <f t="shared" si="86"/>
        <v>757</v>
      </c>
      <c r="R203" s="118">
        <f>R15+R21+R25+R31+R36+R44+R50+R56+R69+R77+R82+R87+R93+R98+R104+R111+R117+R121+R129+R135+R141+R145+R149+R157+R165+R175+R181+R187+R194+R201+R61</f>
        <v>497436.96</v>
      </c>
      <c r="S203" s="118">
        <f t="shared" si="86"/>
        <v>117347</v>
      </c>
    </row>
    <row r="205" spans="1:19" x14ac:dyDescent="0.25">
      <c r="G205" t="s">
        <v>98</v>
      </c>
      <c r="I205" s="119" t="e">
        <f>#REF!-#REF!+SUM(#REF!)</f>
        <v>#REF!</v>
      </c>
      <c r="J205" s="119"/>
      <c r="K205" s="119"/>
      <c r="L205" s="119"/>
    </row>
  </sheetData>
  <mergeCells count="37">
    <mergeCell ref="A6:L6"/>
    <mergeCell ref="A166:F166"/>
    <mergeCell ref="A176:F176"/>
    <mergeCell ref="A182:F182"/>
    <mergeCell ref="A188:F188"/>
    <mergeCell ref="A105:F105"/>
    <mergeCell ref="A112:F112"/>
    <mergeCell ref="A118:F118"/>
    <mergeCell ref="A122:F122"/>
    <mergeCell ref="A130:F130"/>
    <mergeCell ref="A136:F136"/>
    <mergeCell ref="A142:F142"/>
    <mergeCell ref="A146:F146"/>
    <mergeCell ref="A195:F195"/>
    <mergeCell ref="A88:F88"/>
    <mergeCell ref="A16:F16"/>
    <mergeCell ref="A22:F22"/>
    <mergeCell ref="A26:F26"/>
    <mergeCell ref="A32:F32"/>
    <mergeCell ref="A37:F37"/>
    <mergeCell ref="A51:F51"/>
    <mergeCell ref="A57:F57"/>
    <mergeCell ref="A70:F70"/>
    <mergeCell ref="A78:F78"/>
    <mergeCell ref="A83:F83"/>
    <mergeCell ref="A150:F150"/>
    <mergeCell ref="A158:F158"/>
    <mergeCell ref="A94:F94"/>
    <mergeCell ref="A99:F99"/>
    <mergeCell ref="R7:S7"/>
    <mergeCell ref="A9:F9"/>
    <mergeCell ref="A45:F45"/>
    <mergeCell ref="D7:F7"/>
    <mergeCell ref="G7:I7"/>
    <mergeCell ref="M7:N7"/>
    <mergeCell ref="P7:Q7"/>
    <mergeCell ref="J7:L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2021.sept. LĒMUMAM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DinaB</dc:creator>
  <cp:lastModifiedBy>LindaV</cp:lastModifiedBy>
  <cp:lastPrinted>2020-12-28T06:26:49Z</cp:lastPrinted>
  <dcterms:created xsi:type="dcterms:W3CDTF">2020-10-14T11:29:17Z</dcterms:created>
  <dcterms:modified xsi:type="dcterms:W3CDTF">2021-10-01T17:58:21Z</dcterms:modified>
</cp:coreProperties>
</file>